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65401" windowWidth="7635" windowHeight="6240" activeTab="0"/>
  </bookViews>
  <sheets>
    <sheet name="Part of Body" sheetId="1" r:id="rId1"/>
    <sheet name="POB Leading Age Group" sheetId="2" r:id="rId2"/>
    <sheet name="POB Leading IS - Legacy" sheetId="3" r:id="rId3"/>
    <sheet name="POB Leading Industry Class" sheetId="4" r:id="rId4"/>
    <sheet name="POB Leading Gender" sheetId="5" r:id="rId5"/>
  </sheets>
  <definedNames/>
  <calcPr fullCalcOnLoad="1"/>
</workbook>
</file>

<file path=xl/sharedStrings.xml><?xml version="1.0" encoding="utf-8"?>
<sst xmlns="http://schemas.openxmlformats.org/spreadsheetml/2006/main" count="727" uniqueCount="103">
  <si>
    <t>Back (including spine, spinal cord, neck)</t>
  </si>
  <si>
    <t>Lower back (lumbar, sacral, coccygeal regions)</t>
  </si>
  <si>
    <t>Upper back (cervical, thoracic regions)</t>
  </si>
  <si>
    <t>Multiple back regions</t>
  </si>
  <si>
    <t>Back, unspecified, NEC</t>
  </si>
  <si>
    <t>Subtotal</t>
  </si>
  <si>
    <t>Upper extremities</t>
  </si>
  <si>
    <t>Finger(s), fingernail(s)</t>
  </si>
  <si>
    <t>Arm(s)</t>
  </si>
  <si>
    <t>Hand(s), except finger(s)</t>
  </si>
  <si>
    <t>Wrist(s)</t>
  </si>
  <si>
    <t>Upper extremities, unspecified, NEC</t>
  </si>
  <si>
    <t>Lower extremities</t>
  </si>
  <si>
    <t>Leg(s)</t>
  </si>
  <si>
    <t>Ankle(s)</t>
  </si>
  <si>
    <t>Foot (feet), except toe(s)</t>
  </si>
  <si>
    <t>Multiple lower extremities locations</t>
  </si>
  <si>
    <t>Toe(s), toenail(s)</t>
  </si>
  <si>
    <t>Lower extremities, unspecified, NEC</t>
  </si>
  <si>
    <t>Trunk (excluding back)</t>
  </si>
  <si>
    <t>Shoulder</t>
  </si>
  <si>
    <t>Abdomen</t>
  </si>
  <si>
    <t>Pelvic region</t>
  </si>
  <si>
    <t>Chest, including ribs, internal organs</t>
  </si>
  <si>
    <t>Multiple trunk locations</t>
  </si>
  <si>
    <t>Trunk, unspecified, NEC</t>
  </si>
  <si>
    <t>Head</t>
  </si>
  <si>
    <t>Cranial region, including skull</t>
  </si>
  <si>
    <t>Eye(s)</t>
  </si>
  <si>
    <t>Face</t>
  </si>
  <si>
    <t>Head, unspecified, NEC</t>
  </si>
  <si>
    <t>Multiple head locations</t>
  </si>
  <si>
    <t>Ear(s)</t>
  </si>
  <si>
    <t>Multiple body parts</t>
  </si>
  <si>
    <t>Body systems</t>
  </si>
  <si>
    <t>Other body parts including unclassified, NEC</t>
  </si>
  <si>
    <t>Data Maturity: As at March 31st of the following year for each injury year</t>
  </si>
  <si>
    <t>Other Notes: NEC is for Not Elsewhere Classified</t>
  </si>
  <si>
    <t>Total</t>
  </si>
  <si>
    <t>Injury/Illness Year</t>
  </si>
  <si>
    <t>Part of Body affected</t>
  </si>
  <si>
    <t>Lost Time Claims</t>
  </si>
  <si>
    <t>% of Lost Time Claims</t>
  </si>
  <si>
    <t>Schedule 1 &amp; 2 - Allowed Lost Time Claims by Part of Body</t>
  </si>
  <si>
    <t>Schedule 1 &amp; 2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</si>
  <si>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</si>
  <si>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</si>
  <si>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</si>
  <si>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</si>
  <si>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</si>
  <si>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</si>
  <si>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</si>
  <si>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</si>
  <si>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</si>
  <si>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</si>
  <si>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</si>
  <si>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Agriculture</t>
  </si>
  <si>
    <t>Automotive</t>
  </si>
  <si>
    <t>Chemicals/Process</t>
  </si>
  <si>
    <t>Construction</t>
  </si>
  <si>
    <t>Education</t>
  </si>
  <si>
    <t>Electrical</t>
  </si>
  <si>
    <t>Food</t>
  </si>
  <si>
    <t>Forestry</t>
  </si>
  <si>
    <t>Health Care</t>
  </si>
  <si>
    <t>Manufacturing</t>
  </si>
  <si>
    <t>Mining</t>
  </si>
  <si>
    <t>Municipal</t>
  </si>
  <si>
    <t>Primary Metals</t>
  </si>
  <si>
    <t>Pulp &amp; Paper</t>
  </si>
  <si>
    <t>Services</t>
  </si>
  <si>
    <t>Transportation</t>
  </si>
  <si>
    <t>Female</t>
  </si>
  <si>
    <t>Male</t>
  </si>
  <si>
    <t>Schedule 1 &amp; 2 - Allowed Lost Time Claims - Leading Part of Body by Gender</t>
  </si>
  <si>
    <t>Finger(s), fingernail(s); Lower back (lumbar, sacral, coccygeal regions)</t>
  </si>
  <si>
    <t>Schedule 2</t>
  </si>
  <si>
    <t>Finger(s), fingernail(s), 
Lower back (lumbar, sacral, coccygeal regions)</t>
  </si>
  <si>
    <t>Leg(s); Lower back (lumbar, sacral, coccygeal regions)</t>
  </si>
  <si>
    <t>Cranial region, including skull; Finger(s), fingernail(s)</t>
  </si>
  <si>
    <t>Lower back (lumbar, sacral, coccygeal regions); Fingers(s), fingernail(s)</t>
  </si>
  <si>
    <t>Schedule 1 &amp; 2 - Allowed Lost Time Claims - Leading Part of Body by Age Group</t>
  </si>
  <si>
    <t>Schedule 1 &amp; 2 - Allowed Lost Time Claims - Leading Part of Body by Industry Sector</t>
  </si>
  <si>
    <t>ADMINISTRATION, SERVICES TO BUILDINGS, DWELLINGS AND OPEN SPACES</t>
  </si>
  <si>
    <t>AGRICULTURE</t>
  </si>
  <si>
    <t>Body Systems</t>
  </si>
  <si>
    <t>CONSTRUCTION</t>
  </si>
  <si>
    <t>FINANCE, MANAGEMENT AND LEASING</t>
  </si>
  <si>
    <t>GOVERNMENTAL AND RELATED SERVICES</t>
  </si>
  <si>
    <t>INFORMATION AND CULTURE</t>
  </si>
  <si>
    <t>LEISURE AND HOSPITALITY</t>
  </si>
  <si>
    <t>MANUFACTURING</t>
  </si>
  <si>
    <t>MINING, QUARRYING AND OIL AND GAS EXTRACTION</t>
  </si>
  <si>
    <t>NON-HOSPITAL HEALTHCARE AND SOCIAL ASSISTANCE</t>
  </si>
  <si>
    <t>OTHER SERVICES</t>
  </si>
  <si>
    <t>PROFESSIONAL, SCIENTIFIC AND TECHNICAL</t>
  </si>
  <si>
    <t>RETAIL</t>
  </si>
  <si>
    <t>TRANSPORTATION AND WAREHOUSING</t>
  </si>
  <si>
    <t>UTILITIES</t>
  </si>
  <si>
    <t>WHOLESALE</t>
  </si>
  <si>
    <t>SCHEDULE 2</t>
  </si>
  <si>
    <t>Data Source:  WSIB - Enterprise Information Warehouse; WSIB Data Hub</t>
  </si>
  <si>
    <t>Data Source:  WSIB Data Hub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</si>
</sst>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6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165" fontId="0" fillId="0" borderId="0" xfId="58" applyNumberFormat="1" applyFont="1" applyAlignment="1">
      <alignment/>
    </xf>
    <xf numFmtId="165" fontId="38" fillId="0" borderId="10" xfId="58" applyNumberFormat="1" applyFont="1" applyFill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164" fontId="40" fillId="0" borderId="0" xfId="42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64" fontId="40" fillId="0" borderId="0" xfId="42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164" fontId="39" fillId="0" borderId="0" xfId="42" applyNumberFormat="1" applyFont="1" applyAlignment="1">
      <alignment/>
    </xf>
    <xf numFmtId="164" fontId="41" fillId="0" borderId="0" xfId="42" applyNumberFormat="1" applyFont="1" applyAlignment="1">
      <alignment horizontal="center"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4" fontId="40" fillId="0" borderId="0" xfId="42" applyNumberFormat="1" applyFont="1" applyAlignment="1">
      <alignment horizontal="center"/>
    </xf>
    <xf numFmtId="0" fontId="38" fillId="0" borderId="10" xfId="55" applyFont="1" applyFill="1" applyBorder="1" applyAlignment="1">
      <alignment horizontal="left"/>
      <protection/>
    </xf>
    <xf numFmtId="0" fontId="38" fillId="0" borderId="11" xfId="55" applyNumberFormat="1" applyFont="1" applyFill="1" applyBorder="1">
      <alignment/>
      <protection/>
    </xf>
    <xf numFmtId="165" fontId="38" fillId="0" borderId="12" xfId="55" applyNumberFormat="1" applyFont="1" applyFill="1" applyBorder="1">
      <alignment/>
      <protection/>
    </xf>
    <xf numFmtId="0" fontId="38" fillId="0" borderId="12" xfId="55" applyNumberFormat="1" applyFont="1" applyFill="1" applyBorder="1">
      <alignment/>
      <protection/>
    </xf>
    <xf numFmtId="165" fontId="38" fillId="0" borderId="13" xfId="55" applyNumberFormat="1" applyFont="1" applyFill="1" applyBorder="1">
      <alignment/>
      <protection/>
    </xf>
    <xf numFmtId="0" fontId="0" fillId="0" borderId="10" xfId="55" applyFill="1" applyBorder="1" applyAlignment="1">
      <alignment horizontal="left" indent="1"/>
      <protection/>
    </xf>
    <xf numFmtId="164" fontId="0" fillId="0" borderId="10" xfId="55" applyNumberFormat="1" applyFill="1" applyBorder="1">
      <alignment/>
      <protection/>
    </xf>
    <xf numFmtId="165" fontId="0" fillId="0" borderId="10" xfId="55" applyNumberFormat="1" applyFill="1" applyBorder="1">
      <alignment/>
      <protection/>
    </xf>
    <xf numFmtId="0" fontId="38" fillId="0" borderId="14" xfId="55" applyFont="1" applyFill="1" applyBorder="1" applyAlignment="1">
      <alignment horizontal="left" indent="1"/>
      <protection/>
    </xf>
    <xf numFmtId="164" fontId="38" fillId="0" borderId="14" xfId="55" applyNumberFormat="1" applyFont="1" applyFill="1" applyBorder="1">
      <alignment/>
      <protection/>
    </xf>
    <xf numFmtId="165" fontId="38" fillId="0" borderId="14" xfId="55" applyNumberFormat="1" applyFont="1" applyFill="1" applyBorder="1">
      <alignment/>
      <protection/>
    </xf>
    <xf numFmtId="0" fontId="38" fillId="0" borderId="15" xfId="55" applyFont="1" applyFill="1" applyBorder="1" applyAlignment="1">
      <alignment horizontal="left"/>
      <protection/>
    </xf>
    <xf numFmtId="165" fontId="38" fillId="0" borderId="16" xfId="55" applyNumberFormat="1" applyFont="1" applyFill="1" applyBorder="1">
      <alignment/>
      <protection/>
    </xf>
    <xf numFmtId="0" fontId="38" fillId="0" borderId="17" xfId="55" applyFont="1" applyFill="1" applyBorder="1" applyAlignment="1">
      <alignment horizontal="left"/>
      <protection/>
    </xf>
    <xf numFmtId="164" fontId="38" fillId="0" borderId="17" xfId="55" applyNumberFormat="1" applyFont="1" applyFill="1" applyBorder="1">
      <alignment/>
      <protection/>
    </xf>
    <xf numFmtId="0" fontId="38" fillId="0" borderId="10" xfId="0" applyFont="1" applyBorder="1" applyAlignment="1">
      <alignment horizontal="center"/>
    </xf>
    <xf numFmtId="0" fontId="38" fillId="0" borderId="10" xfId="55" applyNumberFormat="1" applyFont="1" applyFill="1" applyBorder="1">
      <alignment/>
      <protection/>
    </xf>
    <xf numFmtId="165" fontId="38" fillId="0" borderId="10" xfId="55" applyNumberFormat="1" applyFont="1" applyFill="1" applyBorder="1">
      <alignment/>
      <protection/>
    </xf>
    <xf numFmtId="0" fontId="0" fillId="33" borderId="10" xfId="55" applyFont="1" applyFill="1" applyBorder="1" applyAlignment="1">
      <alignment horizontal="left" vertical="center"/>
      <protection/>
    </xf>
    <xf numFmtId="0" fontId="38" fillId="0" borderId="18" xfId="55" applyFont="1" applyFill="1" applyBorder="1" applyAlignment="1">
      <alignment horizontal="left"/>
      <protection/>
    </xf>
    <xf numFmtId="164" fontId="38" fillId="0" borderId="18" xfId="55" applyNumberFormat="1" applyFont="1" applyFill="1" applyBorder="1">
      <alignment/>
      <protection/>
    </xf>
    <xf numFmtId="165" fontId="38" fillId="0" borderId="18" xfId="55" applyNumberFormat="1" applyFont="1" applyFill="1" applyBorder="1">
      <alignment/>
      <protection/>
    </xf>
    <xf numFmtId="164" fontId="38" fillId="0" borderId="10" xfId="42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164" fontId="42" fillId="0" borderId="0" xfId="42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790575</xdr:colOff>
      <xdr:row>0</xdr:row>
      <xdr:rowOff>504825</xdr:rowOff>
    </xdr:to>
    <xdr:pic>
      <xdr:nvPicPr>
        <xdr:cNvPr id="1" name="Picture 3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847725</xdr:colOff>
      <xdr:row>0</xdr:row>
      <xdr:rowOff>85725</xdr:rowOff>
    </xdr:from>
    <xdr:to>
      <xdr:col>6</xdr:col>
      <xdr:colOff>371475</xdr:colOff>
      <xdr:row>0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85725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847725</xdr:colOff>
      <xdr:row>0</xdr:row>
      <xdr:rowOff>514350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123825</xdr:rowOff>
    </xdr:from>
    <xdr:to>
      <xdr:col>5</xdr:col>
      <xdr:colOff>923925</xdr:colOff>
      <xdr:row>0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123825"/>
          <a:ext cx="4324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790575</xdr:colOff>
      <xdr:row>0</xdr:row>
      <xdr:rowOff>504825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847725</xdr:colOff>
      <xdr:row>0</xdr:row>
      <xdr:rowOff>85725</xdr:rowOff>
    </xdr:from>
    <xdr:to>
      <xdr:col>5</xdr:col>
      <xdr:colOff>561975</xdr:colOff>
      <xdr:row>0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85725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76200</xdr:rowOff>
    </xdr:from>
    <xdr:to>
      <xdr:col>1</xdr:col>
      <xdr:colOff>1028700</xdr:colOff>
      <xdr:row>0</xdr:row>
      <xdr:rowOff>533400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1076325</xdr:colOff>
      <xdr:row>0</xdr:row>
      <xdr:rowOff>95250</xdr:rowOff>
    </xdr:from>
    <xdr:to>
      <xdr:col>2</xdr:col>
      <xdr:colOff>1162050</xdr:colOff>
      <xdr:row>0</xdr:row>
      <xdr:rowOff>504825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" y="95250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2</xdr:col>
      <xdr:colOff>19050</xdr:colOff>
      <xdr:row>0</xdr:row>
      <xdr:rowOff>504825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0</xdr:row>
      <xdr:rowOff>85725</xdr:rowOff>
    </xdr:from>
    <xdr:to>
      <xdr:col>5</xdr:col>
      <xdr:colOff>962025</xdr:colOff>
      <xdr:row>0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85725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7"/>
  <sheetViews>
    <sheetView showGridLines="0" tabSelected="1" zoomScalePageLayoutView="0" workbookViewId="0" topLeftCell="A1">
      <selection activeCell="B4" sqref="B4"/>
    </sheetView>
  </sheetViews>
  <sheetFormatPr defaultColWidth="0" defaultRowHeight="0" customHeight="1" zeroHeight="1"/>
  <cols>
    <col min="1" max="1" width="3.00390625" style="0" customWidth="1"/>
    <col min="2" max="2" width="40.00390625" style="0" bestFit="1" customWidth="1"/>
    <col min="3" max="36" width="8.00390625" style="0" customWidth="1"/>
    <col min="37" max="37" width="8.421875" style="0" customWidth="1"/>
    <col min="38" max="38" width="9.140625" style="0" customWidth="1"/>
    <col min="39" max="39" width="8.421875" style="0" customWidth="1"/>
    <col min="40" max="40" width="9.140625" style="0" customWidth="1"/>
    <col min="41" max="41" width="6.140625" style="0" customWidth="1"/>
    <col min="42" max="16384" width="9.140625" style="0" hidden="1" customWidth="1"/>
  </cols>
  <sheetData>
    <row r="1" spans="3:36" ht="46.5" customHeight="1">
      <c r="C1" s="6"/>
      <c r="D1" s="4"/>
      <c r="E1" s="6"/>
      <c r="F1" s="4"/>
      <c r="G1" s="6"/>
      <c r="H1" s="4"/>
      <c r="I1" s="6"/>
      <c r="J1" s="4"/>
      <c r="K1" s="6"/>
      <c r="L1" s="4"/>
      <c r="M1" s="6"/>
      <c r="N1" s="4"/>
      <c r="O1" s="6"/>
      <c r="P1" s="4"/>
      <c r="Q1" s="6"/>
      <c r="R1" s="4"/>
      <c r="S1" s="6"/>
      <c r="T1" s="4"/>
      <c r="U1" s="6"/>
      <c r="V1" s="4"/>
      <c r="W1" s="4"/>
      <c r="X1" s="4"/>
      <c r="Y1" s="6"/>
      <c r="Z1" s="4"/>
      <c r="AA1" s="4"/>
      <c r="AB1" s="4"/>
      <c r="AC1" s="6"/>
      <c r="AD1" s="4"/>
      <c r="AE1" s="6"/>
      <c r="AF1" s="4"/>
      <c r="AG1" s="4"/>
      <c r="AH1" s="4"/>
      <c r="AI1" s="6"/>
      <c r="AJ1" s="4"/>
    </row>
    <row r="2" spans="2:36" ht="18.75">
      <c r="B2" s="49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2:36" ht="12.75">
      <c r="B3" s="1" t="s">
        <v>101</v>
      </c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6"/>
      <c r="R3" s="4"/>
      <c r="S3" s="6"/>
      <c r="T3" s="4"/>
      <c r="U3" s="6"/>
      <c r="V3" s="4"/>
      <c r="W3" s="4"/>
      <c r="X3" s="4"/>
      <c r="Y3" s="6"/>
      <c r="Z3" s="4"/>
      <c r="AA3" s="4"/>
      <c r="AB3" s="4"/>
      <c r="AC3" s="6"/>
      <c r="AD3" s="4"/>
      <c r="AE3" s="6"/>
      <c r="AF3" s="4"/>
      <c r="AG3" s="4"/>
      <c r="AH3" s="4"/>
      <c r="AI3" s="6"/>
      <c r="AJ3" s="4"/>
    </row>
    <row r="4" spans="2:36" ht="12.75">
      <c r="B4" s="1" t="s">
        <v>36</v>
      </c>
      <c r="C4" s="6"/>
      <c r="D4" s="4"/>
      <c r="E4" s="6"/>
      <c r="F4" s="4"/>
      <c r="G4" s="6"/>
      <c r="H4" s="4"/>
      <c r="I4" s="6"/>
      <c r="J4" s="4"/>
      <c r="K4" s="6"/>
      <c r="L4" s="4"/>
      <c r="M4" s="6"/>
      <c r="N4" s="4"/>
      <c r="O4" s="6"/>
      <c r="P4" s="4"/>
      <c r="Q4" s="6"/>
      <c r="R4" s="4"/>
      <c r="S4" s="6"/>
      <c r="T4" s="4"/>
      <c r="U4" s="6"/>
      <c r="V4" s="4"/>
      <c r="W4" s="4"/>
      <c r="X4" s="4"/>
      <c r="Y4" s="6"/>
      <c r="Z4" s="4"/>
      <c r="AA4" s="4"/>
      <c r="AB4" s="4"/>
      <c r="AC4" s="6"/>
      <c r="AD4" s="4"/>
      <c r="AE4" s="6"/>
      <c r="AF4" s="4"/>
      <c r="AG4" s="4"/>
      <c r="AH4" s="4"/>
      <c r="AI4" s="6"/>
      <c r="AJ4" s="4"/>
    </row>
    <row r="5" spans="2:36" ht="12.75">
      <c r="B5" s="1" t="s">
        <v>37</v>
      </c>
      <c r="C5" s="6"/>
      <c r="D5" s="4"/>
      <c r="E5" s="6"/>
      <c r="F5" s="4"/>
      <c r="G5" s="6"/>
      <c r="H5" s="4"/>
      <c r="I5" s="6"/>
      <c r="J5" s="4"/>
      <c r="K5" s="6"/>
      <c r="L5" s="4"/>
      <c r="M5" s="6"/>
      <c r="N5" s="4"/>
      <c r="O5" s="6"/>
      <c r="P5" s="4"/>
      <c r="Q5" s="6"/>
      <c r="R5" s="4"/>
      <c r="S5" s="6"/>
      <c r="T5" s="4"/>
      <c r="U5" s="6"/>
      <c r="V5" s="4"/>
      <c r="W5" s="4"/>
      <c r="X5" s="4"/>
      <c r="Y5" s="6"/>
      <c r="Z5" s="4"/>
      <c r="AA5" s="4"/>
      <c r="AB5" s="4"/>
      <c r="AC5" s="6"/>
      <c r="AD5" s="4"/>
      <c r="AE5" s="6"/>
      <c r="AF5" s="4"/>
      <c r="AG5" s="4"/>
      <c r="AH5" s="4"/>
      <c r="AI5" s="6"/>
      <c r="AJ5" s="4"/>
    </row>
    <row r="6" spans="3:40" ht="12.75">
      <c r="C6" s="50" t="s">
        <v>39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s="2" customFormat="1" ht="12.75">
      <c r="B7" s="3" t="s">
        <v>44</v>
      </c>
      <c r="C7" s="48">
        <v>2002</v>
      </c>
      <c r="D7" s="48"/>
      <c r="E7" s="48">
        <v>2003</v>
      </c>
      <c r="F7" s="48"/>
      <c r="G7" s="48">
        <v>2004</v>
      </c>
      <c r="H7" s="48"/>
      <c r="I7" s="48">
        <v>2005</v>
      </c>
      <c r="J7" s="48"/>
      <c r="K7" s="48">
        <v>2006</v>
      </c>
      <c r="L7" s="48"/>
      <c r="M7" s="48">
        <v>2007</v>
      </c>
      <c r="N7" s="48"/>
      <c r="O7" s="48">
        <v>2008</v>
      </c>
      <c r="P7" s="48"/>
      <c r="Q7" s="48">
        <v>2009</v>
      </c>
      <c r="R7" s="48"/>
      <c r="S7" s="48">
        <v>2010</v>
      </c>
      <c r="T7" s="48"/>
      <c r="U7" s="48">
        <v>2011</v>
      </c>
      <c r="V7" s="48"/>
      <c r="W7" s="48">
        <v>2012</v>
      </c>
      <c r="X7" s="48"/>
      <c r="Y7" s="48">
        <v>2013</v>
      </c>
      <c r="Z7" s="48"/>
      <c r="AA7" s="48">
        <v>2014</v>
      </c>
      <c r="AB7" s="48"/>
      <c r="AC7" s="48">
        <v>2015</v>
      </c>
      <c r="AD7" s="48"/>
      <c r="AE7" s="48">
        <v>2016</v>
      </c>
      <c r="AF7" s="48"/>
      <c r="AG7" s="48">
        <v>2017</v>
      </c>
      <c r="AH7" s="48"/>
      <c r="AI7" s="48">
        <v>2018</v>
      </c>
      <c r="AJ7" s="48"/>
      <c r="AK7" s="48">
        <v>2019</v>
      </c>
      <c r="AL7" s="48"/>
      <c r="AM7" s="48">
        <v>2020</v>
      </c>
      <c r="AN7" s="48"/>
    </row>
    <row r="8" spans="2:40" s="9" customFormat="1" ht="38.25">
      <c r="B8" s="7" t="s">
        <v>40</v>
      </c>
      <c r="C8" s="8" t="s">
        <v>41</v>
      </c>
      <c r="D8" s="8" t="s">
        <v>42</v>
      </c>
      <c r="E8" s="8" t="s">
        <v>41</v>
      </c>
      <c r="F8" s="8" t="s">
        <v>42</v>
      </c>
      <c r="G8" s="8" t="s">
        <v>41</v>
      </c>
      <c r="H8" s="8" t="s">
        <v>42</v>
      </c>
      <c r="I8" s="8" t="s">
        <v>41</v>
      </c>
      <c r="J8" s="8" t="s">
        <v>42</v>
      </c>
      <c r="K8" s="8" t="s">
        <v>41</v>
      </c>
      <c r="L8" s="8" t="s">
        <v>42</v>
      </c>
      <c r="M8" s="8" t="s">
        <v>41</v>
      </c>
      <c r="N8" s="8" t="s">
        <v>42</v>
      </c>
      <c r="O8" s="8" t="s">
        <v>41</v>
      </c>
      <c r="P8" s="8" t="s">
        <v>42</v>
      </c>
      <c r="Q8" s="8" t="s">
        <v>41</v>
      </c>
      <c r="R8" s="8" t="s">
        <v>42</v>
      </c>
      <c r="S8" s="8" t="s">
        <v>41</v>
      </c>
      <c r="T8" s="8" t="s">
        <v>42</v>
      </c>
      <c r="U8" s="8" t="s">
        <v>41</v>
      </c>
      <c r="V8" s="8" t="s">
        <v>42</v>
      </c>
      <c r="W8" s="8" t="s">
        <v>41</v>
      </c>
      <c r="X8" s="8" t="s">
        <v>42</v>
      </c>
      <c r="Y8" s="47" t="s">
        <v>41</v>
      </c>
      <c r="Z8" s="5" t="s">
        <v>42</v>
      </c>
      <c r="AA8" s="47" t="s">
        <v>41</v>
      </c>
      <c r="AB8" s="5" t="s">
        <v>42</v>
      </c>
      <c r="AC8" s="47" t="s">
        <v>41</v>
      </c>
      <c r="AD8" s="5" t="s">
        <v>42</v>
      </c>
      <c r="AE8" s="47" t="s">
        <v>41</v>
      </c>
      <c r="AF8" s="5" t="s">
        <v>42</v>
      </c>
      <c r="AG8" s="47" t="s">
        <v>41</v>
      </c>
      <c r="AH8" s="5" t="s">
        <v>42</v>
      </c>
      <c r="AI8" s="47" t="s">
        <v>41</v>
      </c>
      <c r="AJ8" s="5" t="s">
        <v>42</v>
      </c>
      <c r="AK8" s="47" t="s">
        <v>41</v>
      </c>
      <c r="AL8" s="5" t="s">
        <v>42</v>
      </c>
      <c r="AM8" s="47" t="s">
        <v>41</v>
      </c>
      <c r="AN8" s="5" t="s">
        <v>42</v>
      </c>
    </row>
    <row r="9" spans="2:40" s="1" customFormat="1" ht="13.5" thickBot="1">
      <c r="B9" s="44" t="s">
        <v>34</v>
      </c>
      <c r="C9" s="45">
        <v>1193</v>
      </c>
      <c r="D9" s="46">
        <v>0.012482735529234503</v>
      </c>
      <c r="E9" s="45">
        <v>1123</v>
      </c>
      <c r="F9" s="46">
        <v>0.01204444539779918</v>
      </c>
      <c r="G9" s="45">
        <v>980</v>
      </c>
      <c r="H9" s="46">
        <v>0.010840468131236035</v>
      </c>
      <c r="I9" s="45">
        <v>1301</v>
      </c>
      <c r="J9" s="46">
        <v>0.014497760146203392</v>
      </c>
      <c r="K9" s="45">
        <v>1310</v>
      </c>
      <c r="L9" s="46">
        <v>0.015748220811694556</v>
      </c>
      <c r="M9" s="45">
        <v>1262</v>
      </c>
      <c r="N9" s="46">
        <v>0.015605292444664276</v>
      </c>
      <c r="O9" s="45">
        <v>1276</v>
      </c>
      <c r="P9" s="46">
        <v>0.016304625606951187</v>
      </c>
      <c r="Q9" s="45">
        <v>1221</v>
      </c>
      <c r="R9" s="46">
        <v>0.01883009731196891</v>
      </c>
      <c r="S9" s="45">
        <v>1335</v>
      </c>
      <c r="T9" s="46">
        <v>0.02217607973421927</v>
      </c>
      <c r="U9" s="45">
        <v>1228</v>
      </c>
      <c r="V9" s="46">
        <v>0.021668548842461884</v>
      </c>
      <c r="W9" s="45">
        <v>1286</v>
      </c>
      <c r="X9" s="46">
        <v>0.023160738406123368</v>
      </c>
      <c r="Y9" s="45">
        <v>1247</v>
      </c>
      <c r="Z9" s="46">
        <v>0.022910159838324454</v>
      </c>
      <c r="AA9" s="45">
        <v>1177</v>
      </c>
      <c r="AB9" s="46">
        <v>0.021922962300700344</v>
      </c>
      <c r="AC9" s="45">
        <v>1285</v>
      </c>
      <c r="AD9" s="46">
        <v>0.024917587744812876</v>
      </c>
      <c r="AE9" s="45">
        <v>1736</v>
      </c>
      <c r="AF9" s="46">
        <v>0.030260772556128853</v>
      </c>
      <c r="AG9" s="45">
        <v>2263</v>
      </c>
      <c r="AH9" s="46">
        <v>0.038015085084580624</v>
      </c>
      <c r="AI9" s="45">
        <v>2802</v>
      </c>
      <c r="AJ9" s="46">
        <v>0.04320407061907332</v>
      </c>
      <c r="AK9" s="45">
        <v>2759</v>
      </c>
      <c r="AL9" s="46">
        <v>0.04201693469785575</v>
      </c>
      <c r="AM9" s="45">
        <v>14963</v>
      </c>
      <c r="AN9" s="46">
        <f>+AM9/60248</f>
        <v>0.24835679192670296</v>
      </c>
    </row>
    <row r="10" spans="2:40" ht="12.75">
      <c r="B10" s="25" t="s">
        <v>0</v>
      </c>
      <c r="C10" s="26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</row>
    <row r="11" spans="2:40" ht="12.75">
      <c r="B11" s="30" t="s">
        <v>1</v>
      </c>
      <c r="C11" s="31">
        <v>18982</v>
      </c>
      <c r="D11" s="32">
        <v>0.19861465701251413</v>
      </c>
      <c r="E11" s="31">
        <v>18673</v>
      </c>
      <c r="F11" s="32">
        <v>0.20027242111585405</v>
      </c>
      <c r="G11" s="31">
        <v>19108</v>
      </c>
      <c r="H11" s="32">
        <v>0.2113670051547532</v>
      </c>
      <c r="I11" s="31">
        <v>18976</v>
      </c>
      <c r="J11" s="32">
        <v>0.2114600280817491</v>
      </c>
      <c r="K11" s="31">
        <v>17512</v>
      </c>
      <c r="L11" s="32">
        <v>0.21052125408732447</v>
      </c>
      <c r="M11" s="31">
        <v>17225</v>
      </c>
      <c r="N11" s="32">
        <v>0.21299616668727586</v>
      </c>
      <c r="O11" s="31">
        <v>16554</v>
      </c>
      <c r="P11" s="32">
        <v>0.21152568361870688</v>
      </c>
      <c r="Q11" s="31">
        <v>13816</v>
      </c>
      <c r="R11" s="32">
        <v>0.21306848850299956</v>
      </c>
      <c r="S11" s="31">
        <v>12076</v>
      </c>
      <c r="T11" s="32">
        <v>0.20059800664451827</v>
      </c>
      <c r="U11" s="31">
        <v>11195</v>
      </c>
      <c r="V11" s="32">
        <v>0.19754023150762282</v>
      </c>
      <c r="W11" s="31">
        <v>10738</v>
      </c>
      <c r="X11" s="32">
        <v>0.19339036470058532</v>
      </c>
      <c r="Y11" s="31">
        <v>9737</v>
      </c>
      <c r="Z11" s="32">
        <v>0.1788903178394268</v>
      </c>
      <c r="AA11" s="31">
        <v>9382</v>
      </c>
      <c r="AB11" s="32">
        <v>0.17475040977499628</v>
      </c>
      <c r="AC11" s="31">
        <v>8527</v>
      </c>
      <c r="AD11" s="32">
        <v>0.16534807058367268</v>
      </c>
      <c r="AE11" s="31">
        <v>9533</v>
      </c>
      <c r="AF11" s="32">
        <v>0.16617277924975596</v>
      </c>
      <c r="AG11" s="31">
        <v>9662</v>
      </c>
      <c r="AH11" s="32">
        <v>0.16230744679063985</v>
      </c>
      <c r="AI11" s="31">
        <v>9903</v>
      </c>
      <c r="AJ11" s="32">
        <v>0.1526944722843266</v>
      </c>
      <c r="AK11" s="31">
        <v>9889</v>
      </c>
      <c r="AL11" s="32">
        <v>0.15060002436647174</v>
      </c>
      <c r="AM11" s="31">
        <v>7530</v>
      </c>
      <c r="AN11" s="32">
        <f>+AM11/60248</f>
        <v>0.12498340193865357</v>
      </c>
    </row>
    <row r="12" spans="2:40" ht="12.75">
      <c r="B12" s="30" t="s">
        <v>2</v>
      </c>
      <c r="C12" s="31">
        <v>4282</v>
      </c>
      <c r="D12" s="32">
        <v>0.044803917465366425</v>
      </c>
      <c r="E12" s="31">
        <v>4170</v>
      </c>
      <c r="F12" s="32">
        <v>0.044724254059503636</v>
      </c>
      <c r="G12" s="31">
        <v>4147</v>
      </c>
      <c r="H12" s="32">
        <v>0.045872878918607994</v>
      </c>
      <c r="I12" s="31">
        <v>4073</v>
      </c>
      <c r="J12" s="32">
        <v>0.045387684147184026</v>
      </c>
      <c r="K12" s="31">
        <v>3766</v>
      </c>
      <c r="L12" s="32">
        <v>0.04527312944797077</v>
      </c>
      <c r="M12" s="31">
        <v>3696</v>
      </c>
      <c r="N12" s="32">
        <v>0.045702980091504884</v>
      </c>
      <c r="O12" s="31">
        <v>3545</v>
      </c>
      <c r="P12" s="32">
        <v>0.04529772553028367</v>
      </c>
      <c r="Q12" s="31">
        <v>2835</v>
      </c>
      <c r="R12" s="32">
        <v>0.04372098761624231</v>
      </c>
      <c r="S12" s="31">
        <v>2517</v>
      </c>
      <c r="T12" s="32">
        <v>0.04181063122923588</v>
      </c>
      <c r="U12" s="31">
        <v>2140</v>
      </c>
      <c r="V12" s="32">
        <v>0.03776115189158667</v>
      </c>
      <c r="W12" s="31">
        <v>1932</v>
      </c>
      <c r="X12" s="32">
        <v>0.03479513732552904</v>
      </c>
      <c r="Y12" s="31">
        <v>1926</v>
      </c>
      <c r="Z12" s="32">
        <v>0.03538489803417233</v>
      </c>
      <c r="AA12" s="31">
        <v>1945</v>
      </c>
      <c r="AB12" s="32">
        <v>0.03622783489792877</v>
      </c>
      <c r="AC12" s="31">
        <v>1869</v>
      </c>
      <c r="AD12" s="32">
        <v>0.03624200116346713</v>
      </c>
      <c r="AE12" s="31">
        <v>1854</v>
      </c>
      <c r="AF12" s="32">
        <v>0.03231766838655697</v>
      </c>
      <c r="AG12" s="31">
        <v>979</v>
      </c>
      <c r="AH12" s="32">
        <v>0.016445765929210973</v>
      </c>
      <c r="AI12" s="31">
        <v>721</v>
      </c>
      <c r="AJ12" s="32">
        <v>0.011117107393416082</v>
      </c>
      <c r="AK12" s="31">
        <v>958</v>
      </c>
      <c r="AL12" s="32">
        <v>0.014589424951267057</v>
      </c>
      <c r="AM12" s="31">
        <v>745</v>
      </c>
      <c r="AN12" s="32">
        <f>+AM12/60248</f>
        <v>0.012365555703093879</v>
      </c>
    </row>
    <row r="13" spans="2:40" ht="12.75">
      <c r="B13" s="30" t="s">
        <v>3</v>
      </c>
      <c r="C13" s="31">
        <v>1516</v>
      </c>
      <c r="D13" s="32">
        <v>0.015862386473025573</v>
      </c>
      <c r="E13" s="31">
        <v>1642</v>
      </c>
      <c r="F13" s="32">
        <v>0.01761084536347841</v>
      </c>
      <c r="G13" s="31">
        <v>1815</v>
      </c>
      <c r="H13" s="32">
        <v>0.020076989447136127</v>
      </c>
      <c r="I13" s="31">
        <v>1889</v>
      </c>
      <c r="J13" s="32">
        <v>0.021050168267623525</v>
      </c>
      <c r="K13" s="31">
        <v>1701</v>
      </c>
      <c r="L13" s="32">
        <v>0.02044864396999423</v>
      </c>
      <c r="M13" s="31">
        <v>1654</v>
      </c>
      <c r="N13" s="32">
        <v>0.020452578211945096</v>
      </c>
      <c r="O13" s="31">
        <v>1526</v>
      </c>
      <c r="P13" s="32">
        <v>0.019499105545617172</v>
      </c>
      <c r="Q13" s="31">
        <v>1276</v>
      </c>
      <c r="R13" s="32">
        <v>0.01967829989358913</v>
      </c>
      <c r="S13" s="31">
        <v>1277</v>
      </c>
      <c r="T13" s="32">
        <v>0.021212624584717607</v>
      </c>
      <c r="U13" s="31">
        <v>1106</v>
      </c>
      <c r="V13" s="32">
        <v>0.01951581027667984</v>
      </c>
      <c r="W13" s="31">
        <v>1050</v>
      </c>
      <c r="X13" s="32">
        <v>0.01891040072039622</v>
      </c>
      <c r="Y13" s="31">
        <v>1127</v>
      </c>
      <c r="Z13" s="32">
        <v>0.02070549329413926</v>
      </c>
      <c r="AA13" s="31">
        <v>993</v>
      </c>
      <c r="AB13" s="32">
        <v>0.0184957532409477</v>
      </c>
      <c r="AC13" s="31">
        <v>934</v>
      </c>
      <c r="AD13" s="32">
        <v>0.018111305022299788</v>
      </c>
      <c r="AE13" s="31">
        <v>1002</v>
      </c>
      <c r="AF13" s="32">
        <v>0.017466183238042114</v>
      </c>
      <c r="AG13" s="31">
        <v>881</v>
      </c>
      <c r="AH13" s="32">
        <v>0.014799509482773102</v>
      </c>
      <c r="AI13" s="31">
        <v>998</v>
      </c>
      <c r="AJ13" s="32">
        <v>0.015388173618071082</v>
      </c>
      <c r="AK13" s="31">
        <v>985</v>
      </c>
      <c r="AL13" s="32">
        <v>0.015000609161793372</v>
      </c>
      <c r="AM13" s="31">
        <v>650</v>
      </c>
      <c r="AN13" s="32">
        <f>+AM13/60248</f>
        <v>0.01078873987518258</v>
      </c>
    </row>
    <row r="14" spans="2:40" s="1" customFormat="1" ht="12.75">
      <c r="B14" s="30" t="s">
        <v>4</v>
      </c>
      <c r="C14" s="31">
        <v>3486</v>
      </c>
      <c r="D14" s="32">
        <v>0.03647511823546645</v>
      </c>
      <c r="E14" s="31">
        <v>2762</v>
      </c>
      <c r="F14" s="32">
        <v>0.029623115038932623</v>
      </c>
      <c r="G14" s="31">
        <v>1529</v>
      </c>
      <c r="H14" s="32">
        <v>0.01691334262516316</v>
      </c>
      <c r="I14" s="31">
        <v>982</v>
      </c>
      <c r="J14" s="32">
        <v>0.0109429673048207</v>
      </c>
      <c r="K14" s="31">
        <v>821</v>
      </c>
      <c r="L14" s="32">
        <v>0.009869686478168879</v>
      </c>
      <c r="M14" s="31">
        <v>696</v>
      </c>
      <c r="N14" s="32">
        <v>0.008606405341906764</v>
      </c>
      <c r="O14" s="31">
        <v>780</v>
      </c>
      <c r="P14" s="32">
        <v>0.009966777408637873</v>
      </c>
      <c r="Q14" s="31">
        <v>521</v>
      </c>
      <c r="R14" s="32">
        <v>0.00803479172771155</v>
      </c>
      <c r="S14" s="31">
        <v>265</v>
      </c>
      <c r="T14" s="32">
        <v>0.004401993355481727</v>
      </c>
      <c r="U14" s="31">
        <v>299</v>
      </c>
      <c r="V14" s="32">
        <v>0.005275974025974026</v>
      </c>
      <c r="W14" s="31">
        <v>379</v>
      </c>
      <c r="X14" s="32">
        <v>0.006825754164790635</v>
      </c>
      <c r="Y14" s="31">
        <v>347</v>
      </c>
      <c r="Z14" s="32">
        <v>0.006375160756935514</v>
      </c>
      <c r="AA14" s="31">
        <v>137</v>
      </c>
      <c r="AB14" s="32">
        <v>0.0025517806586201758</v>
      </c>
      <c r="AC14" s="31">
        <v>167</v>
      </c>
      <c r="AD14" s="32">
        <v>0.003238316850882296</v>
      </c>
      <c r="AE14" s="31">
        <v>288</v>
      </c>
      <c r="AF14" s="32">
        <v>0.005020220331892344</v>
      </c>
      <c r="AG14" s="31">
        <v>712</v>
      </c>
      <c r="AH14" s="32">
        <v>0.011960557039426162</v>
      </c>
      <c r="AI14" s="31">
        <v>951</v>
      </c>
      <c r="AJ14" s="32">
        <v>0.014663480070927453</v>
      </c>
      <c r="AK14" s="31">
        <v>782</v>
      </c>
      <c r="AL14" s="32">
        <v>0.01190911306042885</v>
      </c>
      <c r="AM14" s="31">
        <v>608</v>
      </c>
      <c r="AN14" s="32">
        <f>+AM14/60248</f>
        <v>0.01009162129863232</v>
      </c>
    </row>
    <row r="15" spans="2:40" s="1" customFormat="1" ht="13.5" thickBot="1">
      <c r="B15" s="33" t="s">
        <v>5</v>
      </c>
      <c r="C15" s="34">
        <v>28266</v>
      </c>
      <c r="D15" s="35">
        <v>0.2957560791863726</v>
      </c>
      <c r="E15" s="34">
        <v>27247</v>
      </c>
      <c r="F15" s="35">
        <v>0.29223063557776874</v>
      </c>
      <c r="G15" s="34">
        <v>26599</v>
      </c>
      <c r="H15" s="35">
        <v>0.2942302161456605</v>
      </c>
      <c r="I15" s="34">
        <v>25920</v>
      </c>
      <c r="J15" s="35">
        <v>0.28884084780137737</v>
      </c>
      <c r="K15" s="34">
        <v>23800</v>
      </c>
      <c r="L15" s="35">
        <v>0.28611271398345833</v>
      </c>
      <c r="M15" s="34">
        <v>23271</v>
      </c>
      <c r="N15" s="35">
        <v>0.28775813033263264</v>
      </c>
      <c r="O15" s="34">
        <v>22405</v>
      </c>
      <c r="P15" s="35">
        <v>0.2862892921032456</v>
      </c>
      <c r="Q15" s="34">
        <v>18448</v>
      </c>
      <c r="R15" s="35">
        <v>0.28450256774054256</v>
      </c>
      <c r="S15" s="34">
        <v>16135</v>
      </c>
      <c r="T15" s="35">
        <v>0.2680232558139535</v>
      </c>
      <c r="U15" s="34">
        <v>14740</v>
      </c>
      <c r="V15" s="35">
        <v>0.26009316770186336</v>
      </c>
      <c r="W15" s="34">
        <v>14099</v>
      </c>
      <c r="X15" s="35">
        <v>0.2539216569113012</v>
      </c>
      <c r="Y15" s="34">
        <v>13137</v>
      </c>
      <c r="Z15" s="35">
        <v>0.2413558699246739</v>
      </c>
      <c r="AA15" s="34">
        <v>12457</v>
      </c>
      <c r="AB15" s="35">
        <v>0.23202577857249293</v>
      </c>
      <c r="AC15" s="34">
        <v>11497</v>
      </c>
      <c r="AD15" s="35">
        <v>0.2229396936203219</v>
      </c>
      <c r="AE15" s="34">
        <v>12677</v>
      </c>
      <c r="AF15" s="35">
        <v>0.22097685120624738</v>
      </c>
      <c r="AG15" s="34">
        <v>12234</v>
      </c>
      <c r="AH15" s="35">
        <v>0.2055132792420501</v>
      </c>
      <c r="AI15" s="34">
        <v>12573</v>
      </c>
      <c r="AJ15" s="35">
        <v>0.1938632333667412</v>
      </c>
      <c r="AK15" s="34">
        <v>12614</v>
      </c>
      <c r="AL15" s="35">
        <v>0.192099171539961</v>
      </c>
      <c r="AM15" s="34">
        <f>SUM(AM11:AM14)</f>
        <v>9533</v>
      </c>
      <c r="AN15" s="35">
        <f>+AM15/60248</f>
        <v>0.15822931881556235</v>
      </c>
    </row>
    <row r="16" spans="2:40" ht="12.75">
      <c r="B16" s="25" t="s">
        <v>12</v>
      </c>
      <c r="C16" s="26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</row>
    <row r="17" spans="2:40" ht="12.75">
      <c r="B17" s="30" t="s">
        <v>13</v>
      </c>
      <c r="C17" s="31">
        <v>8110</v>
      </c>
      <c r="D17" s="32">
        <v>0.08485748964131754</v>
      </c>
      <c r="E17" s="31">
        <v>8002</v>
      </c>
      <c r="F17" s="32">
        <v>0.0858233767348077</v>
      </c>
      <c r="G17" s="31">
        <v>7845</v>
      </c>
      <c r="H17" s="32">
        <v>0.08677905356076193</v>
      </c>
      <c r="I17" s="31">
        <v>7883</v>
      </c>
      <c r="J17" s="32">
        <v>0.08784461432169204</v>
      </c>
      <c r="K17" s="31">
        <v>7192</v>
      </c>
      <c r="L17" s="32">
        <v>0.08645893441046355</v>
      </c>
      <c r="M17" s="31">
        <v>7390</v>
      </c>
      <c r="N17" s="32">
        <v>0.0913812291331767</v>
      </c>
      <c r="O17" s="31">
        <v>7121</v>
      </c>
      <c r="P17" s="32">
        <v>0.09099156657296192</v>
      </c>
      <c r="Q17" s="31">
        <v>6205</v>
      </c>
      <c r="R17" s="32">
        <v>0.09569267307188131</v>
      </c>
      <c r="S17" s="31">
        <v>5446</v>
      </c>
      <c r="T17" s="32">
        <v>0.09046511627906977</v>
      </c>
      <c r="U17" s="31">
        <v>5201</v>
      </c>
      <c r="V17" s="32">
        <v>0.09177371541501976</v>
      </c>
      <c r="W17" s="31">
        <v>5128</v>
      </c>
      <c r="X17" s="32">
        <v>0.09235479513732553</v>
      </c>
      <c r="Y17" s="31">
        <v>5199</v>
      </c>
      <c r="Z17" s="32">
        <v>0.09551717802682344</v>
      </c>
      <c r="AA17" s="31">
        <v>5077</v>
      </c>
      <c r="AB17" s="32">
        <v>0.09456489345850097</v>
      </c>
      <c r="AC17" s="31">
        <v>4943</v>
      </c>
      <c r="AD17" s="32">
        <v>0.09585030056234245</v>
      </c>
      <c r="AE17" s="31">
        <v>5520</v>
      </c>
      <c r="AF17" s="32">
        <v>0.09622088969460327</v>
      </c>
      <c r="AG17" s="31">
        <v>5545</v>
      </c>
      <c r="AH17" s="32">
        <v>0.09314787750508155</v>
      </c>
      <c r="AI17" s="31">
        <v>5681</v>
      </c>
      <c r="AJ17" s="32">
        <v>0.08759540513453087</v>
      </c>
      <c r="AK17" s="31">
        <v>5807</v>
      </c>
      <c r="AL17" s="32">
        <v>0.08843506335282651</v>
      </c>
      <c r="AM17" s="31">
        <v>4187</v>
      </c>
      <c r="AN17" s="32">
        <f aca="true" t="shared" si="0" ref="AN17:AN23">+AM17/60248</f>
        <v>0.06949608285752223</v>
      </c>
    </row>
    <row r="18" spans="2:40" ht="12.75">
      <c r="B18" s="30" t="s">
        <v>14</v>
      </c>
      <c r="C18" s="31">
        <v>5108</v>
      </c>
      <c r="D18" s="32">
        <v>0.05344661616372996</v>
      </c>
      <c r="E18" s="31">
        <v>5122</v>
      </c>
      <c r="F18" s="32">
        <v>0.05493468328363972</v>
      </c>
      <c r="G18" s="31">
        <v>4923</v>
      </c>
      <c r="H18" s="32">
        <v>0.054456759806198976</v>
      </c>
      <c r="I18" s="31">
        <v>4999</v>
      </c>
      <c r="J18" s="32">
        <v>0.055706612583298044</v>
      </c>
      <c r="K18" s="31">
        <v>4411</v>
      </c>
      <c r="L18" s="32">
        <v>0.05302702442777457</v>
      </c>
      <c r="M18" s="31">
        <v>4570</v>
      </c>
      <c r="N18" s="32">
        <v>0.05651044886855447</v>
      </c>
      <c r="O18" s="31">
        <v>4425</v>
      </c>
      <c r="P18" s="32">
        <v>0.05654229491438794</v>
      </c>
      <c r="Q18" s="31">
        <v>3589</v>
      </c>
      <c r="R18" s="32">
        <v>0.055349073916999524</v>
      </c>
      <c r="S18" s="31">
        <v>3327</v>
      </c>
      <c r="T18" s="32">
        <v>0.05526578073089701</v>
      </c>
      <c r="U18" s="31">
        <v>3199</v>
      </c>
      <c r="V18" s="32">
        <v>0.056447628458498024</v>
      </c>
      <c r="W18" s="31">
        <v>3134</v>
      </c>
      <c r="X18" s="32">
        <v>0.05644304367402071</v>
      </c>
      <c r="Y18" s="31">
        <v>3197</v>
      </c>
      <c r="Z18" s="32">
        <v>0.058735991181333824</v>
      </c>
      <c r="AA18" s="31">
        <v>3045</v>
      </c>
      <c r="AB18" s="32">
        <v>0.05671658471166741</v>
      </c>
      <c r="AC18" s="31">
        <v>2967</v>
      </c>
      <c r="AD18" s="32">
        <v>0.05753344968004654</v>
      </c>
      <c r="AE18" s="31">
        <v>3164</v>
      </c>
      <c r="AF18" s="32">
        <v>0.05515269836842839</v>
      </c>
      <c r="AG18" s="31">
        <v>3040</v>
      </c>
      <c r="AH18" s="32">
        <v>0.05106754690990946</v>
      </c>
      <c r="AI18" s="31">
        <v>3267</v>
      </c>
      <c r="AJ18" s="32">
        <v>0.05037391103230283</v>
      </c>
      <c r="AK18" s="31">
        <v>3518</v>
      </c>
      <c r="AL18" s="32">
        <v>0.05357577972709552</v>
      </c>
      <c r="AM18" s="31">
        <v>2698</v>
      </c>
      <c r="AN18" s="32">
        <f t="shared" si="0"/>
        <v>0.04478156951268092</v>
      </c>
    </row>
    <row r="19" spans="2:40" ht="12.75">
      <c r="B19" s="30" t="s">
        <v>15</v>
      </c>
      <c r="C19" s="31">
        <v>3164</v>
      </c>
      <c r="D19" s="32">
        <v>0.03310593060729084</v>
      </c>
      <c r="E19" s="31">
        <v>2861</v>
      </c>
      <c r="F19" s="32">
        <v>0.030684913876316524</v>
      </c>
      <c r="G19" s="31">
        <v>2791</v>
      </c>
      <c r="H19" s="32">
        <v>0.030873210769673236</v>
      </c>
      <c r="I19" s="31">
        <v>2669</v>
      </c>
      <c r="J19" s="32">
        <v>0.02974213822460942</v>
      </c>
      <c r="K19" s="31">
        <v>2478</v>
      </c>
      <c r="L19" s="32">
        <v>0.029789382573571842</v>
      </c>
      <c r="M19" s="31">
        <v>2259</v>
      </c>
      <c r="N19" s="32">
        <v>0.027933720786447385</v>
      </c>
      <c r="O19" s="31">
        <v>2298</v>
      </c>
      <c r="P19" s="32">
        <v>0.029363659596217735</v>
      </c>
      <c r="Q19" s="31">
        <v>1869</v>
      </c>
      <c r="R19" s="32">
        <v>0.02882346590996715</v>
      </c>
      <c r="S19" s="31">
        <v>1772</v>
      </c>
      <c r="T19" s="32">
        <v>0.029435215946843854</v>
      </c>
      <c r="U19" s="31">
        <v>1786</v>
      </c>
      <c r="V19" s="32">
        <v>0.03151468097120271</v>
      </c>
      <c r="W19" s="31">
        <v>1737</v>
      </c>
      <c r="X19" s="32">
        <v>0.031283205763169744</v>
      </c>
      <c r="Y19" s="31">
        <v>1616</v>
      </c>
      <c r="Z19" s="32">
        <v>0.02968950946169392</v>
      </c>
      <c r="AA19" s="31">
        <v>1626</v>
      </c>
      <c r="AB19" s="32">
        <v>0.03028609745194457</v>
      </c>
      <c r="AC19" s="31">
        <v>1622</v>
      </c>
      <c r="AD19" s="32">
        <v>0.03145239480318014</v>
      </c>
      <c r="AE19" s="31">
        <v>1769</v>
      </c>
      <c r="AF19" s="32">
        <v>0.03083600613582485</v>
      </c>
      <c r="AG19" s="31">
        <v>1777</v>
      </c>
      <c r="AH19" s="32">
        <v>0.029850996993062207</v>
      </c>
      <c r="AI19" s="31">
        <v>1826</v>
      </c>
      <c r="AJ19" s="32">
        <v>0.02815511525711202</v>
      </c>
      <c r="AK19" s="31">
        <v>1703</v>
      </c>
      <c r="AL19" s="32">
        <v>0.025935063352826512</v>
      </c>
      <c r="AM19" s="31">
        <v>1346</v>
      </c>
      <c r="AN19" s="32">
        <f t="shared" si="0"/>
        <v>0.022340990572301156</v>
      </c>
    </row>
    <row r="20" spans="2:40" ht="12.75">
      <c r="B20" s="30" t="s">
        <v>16</v>
      </c>
      <c r="C20" s="31">
        <v>465</v>
      </c>
      <c r="D20" s="32">
        <v>0.004865441761185285</v>
      </c>
      <c r="E20" s="31">
        <v>499</v>
      </c>
      <c r="F20" s="32">
        <v>0.0053518951500461185</v>
      </c>
      <c r="G20" s="31">
        <v>630</v>
      </c>
      <c r="H20" s="32">
        <v>0.006968872370080308</v>
      </c>
      <c r="I20" s="31">
        <v>674</v>
      </c>
      <c r="J20" s="32">
        <v>0.007510753526933964</v>
      </c>
      <c r="K20" s="31">
        <v>717</v>
      </c>
      <c r="L20" s="32">
        <v>0.008619446047316792</v>
      </c>
      <c r="M20" s="31">
        <v>700</v>
      </c>
      <c r="N20" s="32">
        <v>0.008655867441572894</v>
      </c>
      <c r="O20" s="31">
        <v>605</v>
      </c>
      <c r="P20" s="32">
        <v>0.0077306414515716845</v>
      </c>
      <c r="Q20" s="31">
        <v>565</v>
      </c>
      <c r="R20" s="32">
        <v>0.008713353793007726</v>
      </c>
      <c r="S20" s="31">
        <v>530</v>
      </c>
      <c r="T20" s="32">
        <v>0.008803986710963455</v>
      </c>
      <c r="U20" s="31">
        <v>517</v>
      </c>
      <c r="V20" s="32">
        <v>0.009122670807453416</v>
      </c>
      <c r="W20" s="31">
        <v>512</v>
      </c>
      <c r="X20" s="32">
        <v>0.009221071589374156</v>
      </c>
      <c r="Y20" s="31">
        <v>511</v>
      </c>
      <c r="Z20" s="32">
        <v>0.009388205033988609</v>
      </c>
      <c r="AA20" s="31">
        <v>516</v>
      </c>
      <c r="AB20" s="32">
        <v>0.009611086276262852</v>
      </c>
      <c r="AC20" s="31">
        <v>563</v>
      </c>
      <c r="AD20" s="32">
        <v>0.010917199922435524</v>
      </c>
      <c r="AE20" s="31">
        <v>526</v>
      </c>
      <c r="AF20" s="32">
        <v>0.009168874633942267</v>
      </c>
      <c r="AG20" s="31">
        <v>842</v>
      </c>
      <c r="AH20" s="32">
        <v>0.014144366611231501</v>
      </c>
      <c r="AI20" s="31">
        <v>1073</v>
      </c>
      <c r="AJ20" s="32">
        <v>0.016544599491172617</v>
      </c>
      <c r="AK20" s="31">
        <v>1018</v>
      </c>
      <c r="AL20" s="32">
        <v>0.015503167641325536</v>
      </c>
      <c r="AM20" s="31">
        <v>771</v>
      </c>
      <c r="AN20" s="32">
        <f t="shared" si="0"/>
        <v>0.012797105298101182</v>
      </c>
    </row>
    <row r="21" spans="2:40" ht="12.75">
      <c r="B21" s="30" t="s">
        <v>17</v>
      </c>
      <c r="C21" s="31">
        <v>634</v>
      </c>
      <c r="D21" s="32">
        <v>0.00663374210019671</v>
      </c>
      <c r="E21" s="31">
        <v>601</v>
      </c>
      <c r="F21" s="32">
        <v>0.006445869709774984</v>
      </c>
      <c r="G21" s="31">
        <v>522</v>
      </c>
      <c r="H21" s="32">
        <v>0.005774208535209398</v>
      </c>
      <c r="I21" s="31">
        <v>541</v>
      </c>
      <c r="J21" s="32">
        <v>0.006028661213755599</v>
      </c>
      <c r="K21" s="31">
        <v>537</v>
      </c>
      <c r="L21" s="32">
        <v>0.006455568378534333</v>
      </c>
      <c r="M21" s="31">
        <v>483</v>
      </c>
      <c r="N21" s="32">
        <v>0.005972548534685297</v>
      </c>
      <c r="O21" s="31">
        <v>467</v>
      </c>
      <c r="P21" s="32">
        <v>0.005967288525428061</v>
      </c>
      <c r="Q21" s="31">
        <v>347</v>
      </c>
      <c r="R21" s="32">
        <v>0.005351387196767577</v>
      </c>
      <c r="S21" s="31">
        <v>363</v>
      </c>
      <c r="T21" s="32">
        <v>0.006029900332225914</v>
      </c>
      <c r="U21" s="31">
        <v>324</v>
      </c>
      <c r="V21" s="32">
        <v>0.005717108977978543</v>
      </c>
      <c r="W21" s="31">
        <v>363</v>
      </c>
      <c r="X21" s="32">
        <v>0.0065375956776226925</v>
      </c>
      <c r="Y21" s="31">
        <v>356</v>
      </c>
      <c r="Z21" s="32">
        <v>0.006540510747749403</v>
      </c>
      <c r="AA21" s="31">
        <v>329</v>
      </c>
      <c r="AB21" s="32">
        <v>0.006127998807927283</v>
      </c>
      <c r="AC21" s="31">
        <v>354</v>
      </c>
      <c r="AD21" s="32">
        <v>0.006864456079115765</v>
      </c>
      <c r="AE21" s="31">
        <v>372</v>
      </c>
      <c r="AF21" s="32">
        <v>0.006484451262027611</v>
      </c>
      <c r="AG21" s="31">
        <v>342</v>
      </c>
      <c r="AH21" s="32">
        <v>0.005745099027364814</v>
      </c>
      <c r="AI21" s="31">
        <v>367</v>
      </c>
      <c r="AJ21" s="32">
        <v>0.005658777272376841</v>
      </c>
      <c r="AK21" s="31">
        <v>361</v>
      </c>
      <c r="AL21" s="32">
        <v>0.005497685185185185</v>
      </c>
      <c r="AM21" s="31">
        <v>292</v>
      </c>
      <c r="AN21" s="32">
        <f t="shared" si="0"/>
        <v>0.004846633913158943</v>
      </c>
    </row>
    <row r="22" spans="2:40" s="1" customFormat="1" ht="12.75">
      <c r="B22" s="30" t="s">
        <v>18</v>
      </c>
      <c r="C22" s="31">
        <v>27</v>
      </c>
      <c r="D22" s="32">
        <v>0.00028250952161721005</v>
      </c>
      <c r="E22" s="31">
        <v>31</v>
      </c>
      <c r="F22" s="32">
        <v>0.000332482464231322</v>
      </c>
      <c r="G22" s="31">
        <v>9</v>
      </c>
      <c r="H22" s="32">
        <v>9.955531957257583E-05</v>
      </c>
      <c r="I22" s="31">
        <v>19</v>
      </c>
      <c r="J22" s="32">
        <v>0.0002117274733111948</v>
      </c>
      <c r="K22" s="31">
        <v>7</v>
      </c>
      <c r="L22" s="32">
        <v>8.415079823042893E-05</v>
      </c>
      <c r="M22" s="31">
        <v>4</v>
      </c>
      <c r="N22" s="32">
        <v>4.9462099666130826E-05</v>
      </c>
      <c r="O22" s="31">
        <v>9</v>
      </c>
      <c r="P22" s="32">
        <v>0.00011500127779197546</v>
      </c>
      <c r="Q22" s="31">
        <v>28</v>
      </c>
      <c r="R22" s="32">
        <v>0.0004318122233702944</v>
      </c>
      <c r="S22" s="31">
        <v>39</v>
      </c>
      <c r="T22" s="32">
        <v>0.0006478405315614618</v>
      </c>
      <c r="U22" s="31">
        <v>20</v>
      </c>
      <c r="V22" s="32">
        <v>0.00035290796160361375</v>
      </c>
      <c r="W22" s="31">
        <v>43</v>
      </c>
      <c r="X22" s="32">
        <v>0.0007744259342638451</v>
      </c>
      <c r="Y22" s="31">
        <v>29</v>
      </c>
      <c r="Z22" s="32">
        <v>0.0005327944148447547</v>
      </c>
      <c r="AA22" s="31">
        <v>38</v>
      </c>
      <c r="AB22" s="32">
        <v>0.0007077931753836984</v>
      </c>
      <c r="AC22" s="31">
        <v>52</v>
      </c>
      <c r="AD22" s="32">
        <v>0.0010083381811130502</v>
      </c>
      <c r="AE22" s="31">
        <v>51</v>
      </c>
      <c r="AF22" s="32">
        <v>0.0008889973504392693</v>
      </c>
      <c r="AG22" s="31">
        <v>35</v>
      </c>
      <c r="AH22" s="32">
        <v>0.000587948730870668</v>
      </c>
      <c r="AI22" s="31">
        <v>8</v>
      </c>
      <c r="AJ22" s="32">
        <v>0.00012335209313083033</v>
      </c>
      <c r="AK22" s="31">
        <v>1</v>
      </c>
      <c r="AL22" s="32">
        <v>1.5229044834307991E-05</v>
      </c>
      <c r="AM22" s="31">
        <v>0</v>
      </c>
      <c r="AN22" s="32">
        <f t="shared" si="0"/>
        <v>0</v>
      </c>
    </row>
    <row r="23" spans="2:40" s="1" customFormat="1" ht="13.5" thickBot="1">
      <c r="B23" s="33" t="s">
        <v>5</v>
      </c>
      <c r="C23" s="34">
        <v>17508</v>
      </c>
      <c r="D23" s="35">
        <v>0.18319172979533754</v>
      </c>
      <c r="E23" s="34">
        <v>17116</v>
      </c>
      <c r="F23" s="35">
        <v>0.18357322121881636</v>
      </c>
      <c r="G23" s="34">
        <v>16720</v>
      </c>
      <c r="H23" s="35">
        <v>0.18495166036149643</v>
      </c>
      <c r="I23" s="34">
        <v>16785</v>
      </c>
      <c r="J23" s="35">
        <v>0.18704450734360026</v>
      </c>
      <c r="K23" s="34">
        <v>15342</v>
      </c>
      <c r="L23" s="35">
        <v>0.1844345066358915</v>
      </c>
      <c r="M23" s="34">
        <v>15406</v>
      </c>
      <c r="N23" s="35">
        <v>0.19050327686410287</v>
      </c>
      <c r="O23" s="34">
        <v>14925</v>
      </c>
      <c r="P23" s="35">
        <v>0.19071045233835932</v>
      </c>
      <c r="Q23" s="34">
        <v>12603</v>
      </c>
      <c r="R23" s="35">
        <v>0.19436176611199357</v>
      </c>
      <c r="S23" s="34">
        <v>11477</v>
      </c>
      <c r="T23" s="35">
        <v>0.19064784053156147</v>
      </c>
      <c r="U23" s="34">
        <v>11047</v>
      </c>
      <c r="V23" s="35">
        <v>0.19492871259175606</v>
      </c>
      <c r="W23" s="34">
        <v>10917</v>
      </c>
      <c r="X23" s="35">
        <v>0.1966141377757767</v>
      </c>
      <c r="Y23" s="34">
        <v>10908</v>
      </c>
      <c r="Z23" s="35">
        <v>0.20040418886643396</v>
      </c>
      <c r="AA23" s="34">
        <v>10631</v>
      </c>
      <c r="AB23" s="35">
        <v>0.19801445388168679</v>
      </c>
      <c r="AC23" s="34">
        <v>10501</v>
      </c>
      <c r="AD23" s="35">
        <v>0.20362613922823347</v>
      </c>
      <c r="AE23" s="34">
        <v>11402</v>
      </c>
      <c r="AF23" s="35">
        <v>0.19875191744526566</v>
      </c>
      <c r="AG23" s="34">
        <v>11581</v>
      </c>
      <c r="AH23" s="35">
        <v>0.1945438357775202</v>
      </c>
      <c r="AI23" s="34">
        <v>12222</v>
      </c>
      <c r="AJ23" s="35">
        <v>0.188451160280626</v>
      </c>
      <c r="AK23" s="34">
        <v>12408</v>
      </c>
      <c r="AL23" s="35">
        <v>0.18896198830409358</v>
      </c>
      <c r="AM23" s="34">
        <f>SUM(AM17:AM22)</f>
        <v>9294</v>
      </c>
      <c r="AN23" s="35">
        <f t="shared" si="0"/>
        <v>0.15426238215376445</v>
      </c>
    </row>
    <row r="24" spans="2:40" ht="12.75">
      <c r="B24" s="36" t="s">
        <v>6</v>
      </c>
      <c r="C24" s="26"/>
      <c r="D24" s="27"/>
      <c r="E24" s="28"/>
      <c r="F24" s="27"/>
      <c r="G24" s="28"/>
      <c r="H24" s="27"/>
      <c r="I24" s="28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37"/>
      <c r="AC24" s="28"/>
      <c r="AD24" s="37"/>
      <c r="AE24" s="28"/>
      <c r="AF24" s="37"/>
      <c r="AG24" s="28"/>
      <c r="AH24" s="37"/>
      <c r="AI24" s="28"/>
      <c r="AJ24" s="37"/>
      <c r="AK24" s="28"/>
      <c r="AL24" s="37"/>
      <c r="AM24" s="28"/>
      <c r="AN24" s="37"/>
    </row>
    <row r="25" spans="2:40" ht="12.75">
      <c r="B25" s="30" t="s">
        <v>7</v>
      </c>
      <c r="C25" s="31">
        <v>9341</v>
      </c>
      <c r="D25" s="32">
        <v>0.09773783116393923</v>
      </c>
      <c r="E25" s="31">
        <v>8642</v>
      </c>
      <c r="F25" s="32">
        <v>0.09268753083506724</v>
      </c>
      <c r="G25" s="31">
        <v>8303</v>
      </c>
      <c r="H25" s="32">
        <v>0.09184531315678857</v>
      </c>
      <c r="I25" s="31">
        <v>7812</v>
      </c>
      <c r="J25" s="32">
        <v>0.08705342218458179</v>
      </c>
      <c r="K25" s="31">
        <v>6982</v>
      </c>
      <c r="L25" s="32">
        <v>0.08393441046355068</v>
      </c>
      <c r="M25" s="31">
        <v>6335</v>
      </c>
      <c r="N25" s="32">
        <v>0.0783356003462347</v>
      </c>
      <c r="O25" s="31">
        <v>5948</v>
      </c>
      <c r="P25" s="32">
        <v>0.07600306670074113</v>
      </c>
      <c r="Q25" s="31">
        <v>4508</v>
      </c>
      <c r="R25" s="32">
        <v>0.0695217679626174</v>
      </c>
      <c r="S25" s="31">
        <v>4239</v>
      </c>
      <c r="T25" s="32">
        <v>0.07041528239202657</v>
      </c>
      <c r="U25" s="31">
        <v>4091</v>
      </c>
      <c r="V25" s="32">
        <v>0.0721873235460192</v>
      </c>
      <c r="W25" s="31">
        <v>4147</v>
      </c>
      <c r="X25" s="32">
        <v>0.07468707789284107</v>
      </c>
      <c r="Y25" s="31">
        <v>4007</v>
      </c>
      <c r="Z25" s="32">
        <v>0.07361749035458387</v>
      </c>
      <c r="AA25" s="31">
        <v>4055</v>
      </c>
      <c r="AB25" s="32">
        <v>0.07552898226791835</v>
      </c>
      <c r="AC25" s="31">
        <v>4086</v>
      </c>
      <c r="AD25" s="32">
        <v>0.07923211169284468</v>
      </c>
      <c r="AE25" s="31">
        <v>4255</v>
      </c>
      <c r="AF25" s="32">
        <v>0.07417026913959002</v>
      </c>
      <c r="AG25" s="31">
        <v>4123</v>
      </c>
      <c r="AH25" s="32">
        <v>0.0692603604965647</v>
      </c>
      <c r="AI25" s="31">
        <v>4465</v>
      </c>
      <c r="AJ25" s="32">
        <v>0.06884588697864467</v>
      </c>
      <c r="AK25" s="31">
        <v>4460</v>
      </c>
      <c r="AL25" s="32">
        <v>0.06792153996101365</v>
      </c>
      <c r="AM25" s="31">
        <v>3299</v>
      </c>
      <c r="AN25" s="32">
        <f aca="true" t="shared" si="1" ref="AN25:AN30">+AM25/60248</f>
        <v>0.05475700438188819</v>
      </c>
    </row>
    <row r="26" spans="2:40" ht="12.75">
      <c r="B26" s="30" t="s">
        <v>8</v>
      </c>
      <c r="C26" s="31">
        <v>4556</v>
      </c>
      <c r="D26" s="32">
        <v>0.047670865944000336</v>
      </c>
      <c r="E26" s="31">
        <v>4545</v>
      </c>
      <c r="F26" s="32">
        <v>0.048746219352624465</v>
      </c>
      <c r="G26" s="31">
        <v>4182</v>
      </c>
      <c r="H26" s="32">
        <v>0.04626003849472357</v>
      </c>
      <c r="I26" s="31">
        <v>4100</v>
      </c>
      <c r="J26" s="32">
        <v>0.04568856003031046</v>
      </c>
      <c r="K26" s="31">
        <v>3731</v>
      </c>
      <c r="L26" s="32">
        <v>0.04485237545681862</v>
      </c>
      <c r="M26" s="31">
        <v>3547</v>
      </c>
      <c r="N26" s="32">
        <v>0.04386051687894151</v>
      </c>
      <c r="O26" s="31">
        <v>3420</v>
      </c>
      <c r="P26" s="32">
        <v>0.04370048556095068</v>
      </c>
      <c r="Q26" s="31">
        <v>2706</v>
      </c>
      <c r="R26" s="32">
        <v>0.04173156701571488</v>
      </c>
      <c r="S26" s="31">
        <v>2438</v>
      </c>
      <c r="T26" s="32">
        <v>0.040498338870431895</v>
      </c>
      <c r="U26" s="31">
        <v>2366</v>
      </c>
      <c r="V26" s="32">
        <v>0.04174901185770751</v>
      </c>
      <c r="W26" s="31">
        <v>2305</v>
      </c>
      <c r="X26" s="32">
        <v>0.0415128320576317</v>
      </c>
      <c r="Y26" s="31">
        <v>2398</v>
      </c>
      <c r="Z26" s="32">
        <v>0.044056586441300755</v>
      </c>
      <c r="AA26" s="31">
        <v>2339</v>
      </c>
      <c r="AB26" s="32">
        <v>0.04356653255848607</v>
      </c>
      <c r="AC26" s="31">
        <v>2197</v>
      </c>
      <c r="AD26" s="32">
        <v>0.04260228815202637</v>
      </c>
      <c r="AE26" s="31">
        <v>2301</v>
      </c>
      <c r="AF26" s="32">
        <v>0.04010946869334821</v>
      </c>
      <c r="AG26" s="31">
        <v>2454</v>
      </c>
      <c r="AH26" s="32">
        <v>0.0412236053016177</v>
      </c>
      <c r="AI26" s="31">
        <v>2468</v>
      </c>
      <c r="AJ26" s="32">
        <v>0.03805412073086115</v>
      </c>
      <c r="AK26" s="31">
        <v>2442</v>
      </c>
      <c r="AL26" s="32">
        <v>0.03718932748538012</v>
      </c>
      <c r="AM26" s="31">
        <v>1776</v>
      </c>
      <c r="AN26" s="32">
        <f t="shared" si="1"/>
        <v>0.02947815695126809</v>
      </c>
    </row>
    <row r="27" spans="2:40" ht="12.75">
      <c r="B27" s="30" t="s">
        <v>9</v>
      </c>
      <c r="C27" s="31">
        <v>4545</v>
      </c>
      <c r="D27" s="32">
        <v>0.047555769472230364</v>
      </c>
      <c r="E27" s="31">
        <v>4116</v>
      </c>
      <c r="F27" s="32">
        <v>0.044145091057294236</v>
      </c>
      <c r="G27" s="31">
        <v>3767</v>
      </c>
      <c r="H27" s="32">
        <v>0.04166943209221035</v>
      </c>
      <c r="I27" s="31">
        <v>3719</v>
      </c>
      <c r="J27" s="32">
        <v>0.04144286701285966</v>
      </c>
      <c r="K27" s="31">
        <v>3327</v>
      </c>
      <c r="L27" s="32">
        <v>0.03999567224466243</v>
      </c>
      <c r="M27" s="31">
        <v>2951</v>
      </c>
      <c r="N27" s="32">
        <v>0.036490664028688016</v>
      </c>
      <c r="O27" s="31">
        <v>2933</v>
      </c>
      <c r="P27" s="32">
        <v>0.037477638640429335</v>
      </c>
      <c r="Q27" s="31">
        <v>2192</v>
      </c>
      <c r="R27" s="32">
        <v>0.0338047283438459</v>
      </c>
      <c r="S27" s="31">
        <v>2016</v>
      </c>
      <c r="T27" s="32">
        <v>0.03348837209302326</v>
      </c>
      <c r="U27" s="31">
        <v>1994</v>
      </c>
      <c r="V27" s="32">
        <v>0.035184923771880296</v>
      </c>
      <c r="W27" s="31">
        <v>1849</v>
      </c>
      <c r="X27" s="32">
        <v>0.03330031517334534</v>
      </c>
      <c r="Y27" s="31">
        <v>1839</v>
      </c>
      <c r="Z27" s="32">
        <v>0.03378651478963807</v>
      </c>
      <c r="AA27" s="31">
        <v>1772</v>
      </c>
      <c r="AB27" s="32">
        <v>0.03300551333631351</v>
      </c>
      <c r="AC27" s="31">
        <v>1860</v>
      </c>
      <c r="AD27" s="32">
        <v>0.03606748109365911</v>
      </c>
      <c r="AE27" s="31">
        <v>1956</v>
      </c>
      <c r="AF27" s="32">
        <v>0.0340956630874355</v>
      </c>
      <c r="AG27" s="31">
        <v>1917</v>
      </c>
      <c r="AH27" s="32">
        <v>0.032202791916544876</v>
      </c>
      <c r="AI27" s="31">
        <v>2056</v>
      </c>
      <c r="AJ27" s="32">
        <v>0.03170148793462339</v>
      </c>
      <c r="AK27" s="31">
        <v>2050</v>
      </c>
      <c r="AL27" s="32">
        <v>0.031219541910331383</v>
      </c>
      <c r="AM27" s="31">
        <v>1462</v>
      </c>
      <c r="AN27" s="32">
        <f t="shared" si="1"/>
        <v>0.024266365688487584</v>
      </c>
    </row>
    <row r="28" spans="2:40" ht="12.75">
      <c r="B28" s="30" t="s">
        <v>10</v>
      </c>
      <c r="C28" s="31">
        <v>4061</v>
      </c>
      <c r="D28" s="32">
        <v>0.042491524714351483</v>
      </c>
      <c r="E28" s="31">
        <v>4019</v>
      </c>
      <c r="F28" s="32">
        <v>0.04310474270147365</v>
      </c>
      <c r="G28" s="31">
        <v>3815</v>
      </c>
      <c r="H28" s="32">
        <v>0.04220039379659742</v>
      </c>
      <c r="I28" s="31">
        <v>3689</v>
      </c>
      <c r="J28" s="32">
        <v>0.041108560476052505</v>
      </c>
      <c r="K28" s="31">
        <v>3512</v>
      </c>
      <c r="L28" s="32">
        <v>0.04221965762646663</v>
      </c>
      <c r="M28" s="31">
        <v>3274</v>
      </c>
      <c r="N28" s="32">
        <v>0.04048472857672808</v>
      </c>
      <c r="O28" s="31">
        <v>3163</v>
      </c>
      <c r="P28" s="32">
        <v>0.04041656018400205</v>
      </c>
      <c r="Q28" s="31">
        <v>2548</v>
      </c>
      <c r="R28" s="32">
        <v>0.03929491232669679</v>
      </c>
      <c r="S28" s="31">
        <v>2226</v>
      </c>
      <c r="T28" s="32">
        <v>0.03697674418604651</v>
      </c>
      <c r="U28" s="31">
        <v>2130</v>
      </c>
      <c r="V28" s="32">
        <v>0.037584697910784864</v>
      </c>
      <c r="W28" s="31">
        <v>1987</v>
      </c>
      <c r="X28" s="32">
        <v>0.03578568212516884</v>
      </c>
      <c r="Y28" s="31">
        <v>1981</v>
      </c>
      <c r="Z28" s="32">
        <v>0.03639537020025721</v>
      </c>
      <c r="AA28" s="31">
        <v>1933</v>
      </c>
      <c r="AB28" s="32">
        <v>0.03600432126359708</v>
      </c>
      <c r="AC28" s="31">
        <v>1755</v>
      </c>
      <c r="AD28" s="32">
        <v>0.034031413612565446</v>
      </c>
      <c r="AE28" s="31">
        <v>1846</v>
      </c>
      <c r="AF28" s="32">
        <v>0.03217821782178218</v>
      </c>
      <c r="AG28" s="31">
        <v>1818</v>
      </c>
      <c r="AH28" s="32">
        <v>0.030539736934939273</v>
      </c>
      <c r="AI28" s="31">
        <v>1964</v>
      </c>
      <c r="AJ28" s="32">
        <v>0.030282938863618842</v>
      </c>
      <c r="AK28" s="31">
        <v>2008</v>
      </c>
      <c r="AL28" s="32">
        <v>0.030579922027290447</v>
      </c>
      <c r="AM28" s="31">
        <v>1439</v>
      </c>
      <c r="AN28" s="32">
        <f t="shared" si="1"/>
        <v>0.023884610277519584</v>
      </c>
    </row>
    <row r="29" spans="2:40" s="1" customFormat="1" ht="12.75">
      <c r="B29" s="30" t="s">
        <v>11</v>
      </c>
      <c r="C29" s="31">
        <v>717</v>
      </c>
      <c r="D29" s="32">
        <v>0.007502197296279245</v>
      </c>
      <c r="E29" s="31">
        <v>737</v>
      </c>
      <c r="F29" s="32">
        <v>0.00790450245608014</v>
      </c>
      <c r="G29" s="31">
        <v>962</v>
      </c>
      <c r="H29" s="32">
        <v>0.010641357492090883</v>
      </c>
      <c r="I29" s="31">
        <v>1017</v>
      </c>
      <c r="J29" s="32">
        <v>0.011332991597762375</v>
      </c>
      <c r="K29" s="31">
        <v>1107</v>
      </c>
      <c r="L29" s="32">
        <v>0.013307847663012119</v>
      </c>
      <c r="M29" s="31">
        <v>1241</v>
      </c>
      <c r="N29" s="32">
        <v>0.01534561642141709</v>
      </c>
      <c r="O29" s="31">
        <v>950</v>
      </c>
      <c r="P29" s="32">
        <v>0.012139023766930743</v>
      </c>
      <c r="Q29" s="31">
        <v>860</v>
      </c>
      <c r="R29" s="32">
        <v>0.013262804003516185</v>
      </c>
      <c r="S29" s="31">
        <v>786</v>
      </c>
      <c r="T29" s="32">
        <v>0.013056478405315614</v>
      </c>
      <c r="U29" s="31">
        <v>869</v>
      </c>
      <c r="V29" s="32">
        <v>0.015333850931677018</v>
      </c>
      <c r="W29" s="31">
        <v>882</v>
      </c>
      <c r="X29" s="32">
        <v>0.015884736605132822</v>
      </c>
      <c r="Y29" s="31">
        <v>852</v>
      </c>
      <c r="Z29" s="32">
        <v>0.015653132463714862</v>
      </c>
      <c r="AA29" s="31">
        <v>793</v>
      </c>
      <c r="AB29" s="32">
        <v>0.014770526002086127</v>
      </c>
      <c r="AC29" s="31">
        <v>741</v>
      </c>
      <c r="AD29" s="32">
        <v>0.014368819080860965</v>
      </c>
      <c r="AE29" s="31">
        <v>893</v>
      </c>
      <c r="AF29" s="32">
        <v>0.015566169292985637</v>
      </c>
      <c r="AG29" s="31">
        <v>1414</v>
      </c>
      <c r="AH29" s="32">
        <v>0.02375312872717499</v>
      </c>
      <c r="AI29" s="31">
        <v>1566</v>
      </c>
      <c r="AJ29" s="32">
        <v>0.024146172230360034</v>
      </c>
      <c r="AK29" s="31">
        <v>1488</v>
      </c>
      <c r="AL29" s="32">
        <v>0.02266081871345029</v>
      </c>
      <c r="AM29" s="31">
        <v>954</v>
      </c>
      <c r="AN29" s="32">
        <f t="shared" si="1"/>
        <v>0.01583455052449874</v>
      </c>
    </row>
    <row r="30" spans="2:40" s="1" customFormat="1" ht="13.5" thickBot="1">
      <c r="B30" s="33" t="s">
        <v>5</v>
      </c>
      <c r="C30" s="34">
        <v>23220</v>
      </c>
      <c r="D30" s="35">
        <v>0.24295818859080065</v>
      </c>
      <c r="E30" s="34">
        <v>22059</v>
      </c>
      <c r="F30" s="35">
        <v>0.23658808640253973</v>
      </c>
      <c r="G30" s="34">
        <v>21029</v>
      </c>
      <c r="H30" s="35">
        <v>0.23261653503241078</v>
      </c>
      <c r="I30" s="34">
        <v>20337</v>
      </c>
      <c r="J30" s="35">
        <v>0.22662640130156678</v>
      </c>
      <c r="K30" s="34">
        <v>18659</v>
      </c>
      <c r="L30" s="35">
        <v>0.22430996345451049</v>
      </c>
      <c r="M30" s="34">
        <v>17348</v>
      </c>
      <c r="N30" s="35">
        <v>0.2145171262520094</v>
      </c>
      <c r="O30" s="34">
        <v>16414</v>
      </c>
      <c r="P30" s="35">
        <v>0.20973677485305392</v>
      </c>
      <c r="Q30" s="34">
        <v>12814</v>
      </c>
      <c r="R30" s="35">
        <v>0.19761577965239116</v>
      </c>
      <c r="S30" s="34">
        <v>11705</v>
      </c>
      <c r="T30" s="35">
        <v>0.19443521594684385</v>
      </c>
      <c r="U30" s="34">
        <v>11450</v>
      </c>
      <c r="V30" s="35">
        <v>0.2020398080180689</v>
      </c>
      <c r="W30" s="34">
        <v>11170</v>
      </c>
      <c r="X30" s="35">
        <v>0.20117064385411976</v>
      </c>
      <c r="Y30" s="34">
        <v>11077</v>
      </c>
      <c r="Z30" s="35">
        <v>0.20350909424949476</v>
      </c>
      <c r="AA30" s="34">
        <v>10892</v>
      </c>
      <c r="AB30" s="35">
        <v>0.20287587542840113</v>
      </c>
      <c r="AC30" s="34">
        <v>10639</v>
      </c>
      <c r="AD30" s="35">
        <v>0.20630211363195655</v>
      </c>
      <c r="AE30" s="34">
        <v>11251</v>
      </c>
      <c r="AF30" s="35">
        <v>0.19611978803514155</v>
      </c>
      <c r="AG30" s="34">
        <v>11726</v>
      </c>
      <c r="AH30" s="35">
        <v>0.19697962337684155</v>
      </c>
      <c r="AI30" s="34">
        <v>12519</v>
      </c>
      <c r="AJ30" s="35">
        <v>0.1930306067381081</v>
      </c>
      <c r="AK30" s="34">
        <v>12448</v>
      </c>
      <c r="AL30" s="35">
        <v>0.1895711500974659</v>
      </c>
      <c r="AM30" s="34">
        <f>SUM(AM25:AM29)</f>
        <v>8930</v>
      </c>
      <c r="AN30" s="35">
        <f t="shared" si="1"/>
        <v>0.14822068782366218</v>
      </c>
    </row>
    <row r="31" spans="2:40" ht="12.75">
      <c r="B31" s="36" t="s">
        <v>26</v>
      </c>
      <c r="C31" s="26"/>
      <c r="D31" s="27"/>
      <c r="E31" s="28"/>
      <c r="F31" s="27"/>
      <c r="G31" s="28"/>
      <c r="H31" s="27"/>
      <c r="I31" s="28"/>
      <c r="J31" s="27"/>
      <c r="K31" s="28"/>
      <c r="L31" s="27"/>
      <c r="M31" s="28"/>
      <c r="N31" s="27"/>
      <c r="O31" s="28"/>
      <c r="P31" s="27"/>
      <c r="Q31" s="28"/>
      <c r="R31" s="27"/>
      <c r="S31" s="28"/>
      <c r="T31" s="27"/>
      <c r="U31" s="28"/>
      <c r="V31" s="27"/>
      <c r="W31" s="28"/>
      <c r="X31" s="27"/>
      <c r="Y31" s="28"/>
      <c r="Z31" s="27"/>
      <c r="AA31" s="28"/>
      <c r="AB31" s="37"/>
      <c r="AC31" s="28"/>
      <c r="AD31" s="37"/>
      <c r="AE31" s="28"/>
      <c r="AF31" s="37"/>
      <c r="AG31" s="28"/>
      <c r="AH31" s="37"/>
      <c r="AI31" s="28"/>
      <c r="AJ31" s="37"/>
      <c r="AK31" s="28"/>
      <c r="AL31" s="37"/>
      <c r="AM31" s="28"/>
      <c r="AN31" s="37"/>
    </row>
    <row r="32" spans="2:40" ht="12.75">
      <c r="B32" s="30" t="s">
        <v>27</v>
      </c>
      <c r="C32" s="31">
        <v>1847</v>
      </c>
      <c r="D32" s="32">
        <v>0.019325743941740258</v>
      </c>
      <c r="E32" s="31">
        <v>2018</v>
      </c>
      <c r="F32" s="32">
        <v>0.021643535897380897</v>
      </c>
      <c r="G32" s="31">
        <v>2183</v>
      </c>
      <c r="H32" s="32">
        <v>0.024147695847437003</v>
      </c>
      <c r="I32" s="31">
        <v>2322</v>
      </c>
      <c r="J32" s="32">
        <v>0.025875325948873387</v>
      </c>
      <c r="K32" s="31">
        <v>2257</v>
      </c>
      <c r="L32" s="32">
        <v>0.027132621658011155</v>
      </c>
      <c r="M32" s="31">
        <v>2151</v>
      </c>
      <c r="N32" s="32">
        <v>0.026598244095461854</v>
      </c>
      <c r="O32" s="31">
        <v>2139</v>
      </c>
      <c r="P32" s="32">
        <v>0.02733197035522617</v>
      </c>
      <c r="Q32" s="31">
        <v>1918</v>
      </c>
      <c r="R32" s="32">
        <v>0.029579137300865168</v>
      </c>
      <c r="S32" s="31">
        <v>1702</v>
      </c>
      <c r="T32" s="32">
        <v>0.028272425249169435</v>
      </c>
      <c r="U32" s="31">
        <v>2020</v>
      </c>
      <c r="V32" s="32">
        <v>0.03564370412196499</v>
      </c>
      <c r="W32" s="31">
        <v>2306</v>
      </c>
      <c r="X32" s="32">
        <v>0.04153084196307969</v>
      </c>
      <c r="Y32" s="31">
        <v>2873</v>
      </c>
      <c r="Z32" s="32">
        <v>0.0527833915120338</v>
      </c>
      <c r="AA32" s="31">
        <v>3408</v>
      </c>
      <c r="AB32" s="32">
        <v>0.06347787215020116</v>
      </c>
      <c r="AC32" s="31">
        <v>3682</v>
      </c>
      <c r="AD32" s="32">
        <v>0.07139809967035098</v>
      </c>
      <c r="AE32" s="31">
        <v>4681</v>
      </c>
      <c r="AF32" s="32">
        <v>0.08159601171384744</v>
      </c>
      <c r="AG32" s="31">
        <v>4083</v>
      </c>
      <c r="AH32" s="32">
        <v>0.06858841908985537</v>
      </c>
      <c r="AI32" s="31">
        <v>5105</v>
      </c>
      <c r="AJ32" s="32">
        <v>0.0787140544291111</v>
      </c>
      <c r="AK32" s="31">
        <v>6099</v>
      </c>
      <c r="AL32" s="32">
        <v>0.09288194444444445</v>
      </c>
      <c r="AM32" s="31">
        <v>3855</v>
      </c>
      <c r="AN32" s="32">
        <f aca="true" t="shared" si="2" ref="AN32:AN37">+AM32/60248</f>
        <v>0.06398552649050591</v>
      </c>
    </row>
    <row r="33" spans="2:40" ht="12.75">
      <c r="B33" s="30" t="s">
        <v>28</v>
      </c>
      <c r="C33" s="31">
        <v>3164</v>
      </c>
      <c r="D33" s="32">
        <v>0.03310593060729084</v>
      </c>
      <c r="E33" s="31">
        <v>3026</v>
      </c>
      <c r="F33" s="32">
        <v>0.03245457860528969</v>
      </c>
      <c r="G33" s="31">
        <v>3064</v>
      </c>
      <c r="H33" s="32">
        <v>0.033893055463374705</v>
      </c>
      <c r="I33" s="31">
        <v>2965</v>
      </c>
      <c r="J33" s="32">
        <v>0.033040629387773295</v>
      </c>
      <c r="K33" s="31">
        <v>2584</v>
      </c>
      <c r="L33" s="32">
        <v>0.03106366608963262</v>
      </c>
      <c r="M33" s="31">
        <v>2292</v>
      </c>
      <c r="N33" s="32">
        <v>0.028341783108692963</v>
      </c>
      <c r="O33" s="31">
        <v>2014</v>
      </c>
      <c r="P33" s="32">
        <v>0.025734730385893176</v>
      </c>
      <c r="Q33" s="31">
        <v>1543</v>
      </c>
      <c r="R33" s="32">
        <v>0.023795937880727296</v>
      </c>
      <c r="S33" s="31">
        <v>1553</v>
      </c>
      <c r="T33" s="32">
        <v>0.02579734219269103</v>
      </c>
      <c r="U33" s="31">
        <v>1451</v>
      </c>
      <c r="V33" s="32">
        <v>0.02560347261434218</v>
      </c>
      <c r="W33" s="31">
        <v>1588</v>
      </c>
      <c r="X33" s="32">
        <v>0.02859972985141828</v>
      </c>
      <c r="Y33" s="31">
        <v>1451</v>
      </c>
      <c r="Z33" s="32">
        <v>0.02665809296343928</v>
      </c>
      <c r="AA33" s="31">
        <v>1408</v>
      </c>
      <c r="AB33" s="32">
        <v>0.026225599761585457</v>
      </c>
      <c r="AC33" s="31">
        <v>1317</v>
      </c>
      <c r="AD33" s="32">
        <v>0.02553810354857475</v>
      </c>
      <c r="AE33" s="31">
        <v>1464</v>
      </c>
      <c r="AF33" s="32">
        <v>0.02551945335378608</v>
      </c>
      <c r="AG33" s="31">
        <v>1460</v>
      </c>
      <c r="AH33" s="32">
        <v>0.024525861344890727</v>
      </c>
      <c r="AI33" s="31">
        <v>1466</v>
      </c>
      <c r="AJ33" s="32">
        <v>0.022604271066224656</v>
      </c>
      <c r="AK33" s="31">
        <v>1426</v>
      </c>
      <c r="AL33" s="32">
        <v>0.021716617933723197</v>
      </c>
      <c r="AM33" s="31">
        <v>1216</v>
      </c>
      <c r="AN33" s="32">
        <f t="shared" si="2"/>
        <v>0.02018324259726464</v>
      </c>
    </row>
    <row r="34" spans="2:40" ht="12.75">
      <c r="B34" s="30" t="s">
        <v>29</v>
      </c>
      <c r="C34" s="31">
        <v>1115</v>
      </c>
      <c r="D34" s="32">
        <v>0.01166659691122923</v>
      </c>
      <c r="E34" s="31">
        <v>1075</v>
      </c>
      <c r="F34" s="32">
        <v>0.011529633840279715</v>
      </c>
      <c r="G34" s="31">
        <v>1052</v>
      </c>
      <c r="H34" s="32">
        <v>0.01163691068781664</v>
      </c>
      <c r="I34" s="31">
        <v>1108</v>
      </c>
      <c r="J34" s="32">
        <v>0.012347054759410728</v>
      </c>
      <c r="K34" s="31">
        <v>927</v>
      </c>
      <c r="L34" s="32">
        <v>0.011143969994229659</v>
      </c>
      <c r="M34" s="31">
        <v>908</v>
      </c>
      <c r="N34" s="32">
        <v>0.011227896624211697</v>
      </c>
      <c r="O34" s="31">
        <v>888</v>
      </c>
      <c r="P34" s="32">
        <v>0.011346792742141579</v>
      </c>
      <c r="Q34" s="31">
        <v>755</v>
      </c>
      <c r="R34" s="32">
        <v>0.011643508165877581</v>
      </c>
      <c r="S34" s="31">
        <v>697</v>
      </c>
      <c r="T34" s="32">
        <v>0.011578073089700996</v>
      </c>
      <c r="U34" s="31">
        <v>647</v>
      </c>
      <c r="V34" s="32">
        <v>0.011416572557876906</v>
      </c>
      <c r="W34" s="31">
        <v>635</v>
      </c>
      <c r="X34" s="32">
        <v>0.011436289959477713</v>
      </c>
      <c r="Y34" s="31">
        <v>676</v>
      </c>
      <c r="Z34" s="32">
        <v>0.012419621532243248</v>
      </c>
      <c r="AA34" s="31">
        <v>664</v>
      </c>
      <c r="AB34" s="32">
        <v>0.012367754433020415</v>
      </c>
      <c r="AC34" s="31">
        <v>649</v>
      </c>
      <c r="AD34" s="32">
        <v>0.01258483614504557</v>
      </c>
      <c r="AE34" s="31">
        <v>699</v>
      </c>
      <c r="AF34" s="32">
        <v>0.012184493097197043</v>
      </c>
      <c r="AG34" s="31">
        <v>780</v>
      </c>
      <c r="AH34" s="32">
        <v>0.013102857430832032</v>
      </c>
      <c r="AI34" s="31">
        <v>894</v>
      </c>
      <c r="AJ34" s="32">
        <v>0.013784596407370288</v>
      </c>
      <c r="AK34" s="31">
        <v>807</v>
      </c>
      <c r="AL34" s="32">
        <v>0.01228983918128655</v>
      </c>
      <c r="AM34" s="31">
        <v>661</v>
      </c>
      <c r="AN34" s="32">
        <f t="shared" si="2"/>
        <v>0.01097131854999336</v>
      </c>
    </row>
    <row r="35" spans="2:40" s="1" customFormat="1" ht="12.75">
      <c r="B35" s="30" t="s">
        <v>32</v>
      </c>
      <c r="C35" s="31">
        <v>115</v>
      </c>
      <c r="D35" s="32">
        <v>0.0012032812957770058</v>
      </c>
      <c r="E35" s="31">
        <v>115</v>
      </c>
      <c r="F35" s="32">
        <v>0.001233402689890388</v>
      </c>
      <c r="G35" s="31">
        <v>102</v>
      </c>
      <c r="H35" s="32">
        <v>0.001128293621822526</v>
      </c>
      <c r="I35" s="31">
        <v>84</v>
      </c>
      <c r="J35" s="32">
        <v>0.0009360583030600192</v>
      </c>
      <c r="K35" s="31">
        <v>91</v>
      </c>
      <c r="L35" s="32">
        <v>0.001093960376995576</v>
      </c>
      <c r="M35" s="31">
        <v>78</v>
      </c>
      <c r="N35" s="32">
        <v>0.0009645109434895512</v>
      </c>
      <c r="O35" s="31">
        <v>101</v>
      </c>
      <c r="P35" s="32">
        <v>0.001290569895221058</v>
      </c>
      <c r="Q35" s="31">
        <v>67</v>
      </c>
      <c r="R35" s="32">
        <v>0.0010332649630646331</v>
      </c>
      <c r="S35" s="31">
        <v>64</v>
      </c>
      <c r="T35" s="32">
        <v>0.00106312292358804</v>
      </c>
      <c r="U35" s="31">
        <v>61</v>
      </c>
      <c r="V35" s="32">
        <v>0.001076369282891022</v>
      </c>
      <c r="W35" s="31">
        <v>50</v>
      </c>
      <c r="X35" s="32">
        <v>0.0009004952723998199</v>
      </c>
      <c r="Y35" s="31">
        <v>44</v>
      </c>
      <c r="Z35" s="32">
        <v>0.0008083777328679037</v>
      </c>
      <c r="AA35" s="31">
        <v>85</v>
      </c>
      <c r="AB35" s="32">
        <v>0.0015832215765161674</v>
      </c>
      <c r="AC35" s="31">
        <v>63</v>
      </c>
      <c r="AD35" s="32">
        <v>0.0012216404886561956</v>
      </c>
      <c r="AE35" s="31">
        <v>72</v>
      </c>
      <c r="AF35" s="32">
        <v>0.001255055082973086</v>
      </c>
      <c r="AG35" s="31">
        <v>68</v>
      </c>
      <c r="AH35" s="32">
        <v>0.0011423003914058695</v>
      </c>
      <c r="AI35" s="31">
        <v>83</v>
      </c>
      <c r="AJ35" s="32">
        <v>0.0012797779662323645</v>
      </c>
      <c r="AK35" s="31">
        <v>58</v>
      </c>
      <c r="AL35" s="32">
        <v>0.0008832846003898635</v>
      </c>
      <c r="AM35" s="31">
        <v>76</v>
      </c>
      <c r="AN35" s="32">
        <f t="shared" si="2"/>
        <v>0.00126145266232904</v>
      </c>
    </row>
    <row r="36" spans="2:40" ht="12.75">
      <c r="B36" s="30" t="s">
        <v>31</v>
      </c>
      <c r="C36" s="31">
        <v>53</v>
      </c>
      <c r="D36" s="32">
        <v>0.0005545557276189679</v>
      </c>
      <c r="E36" s="31">
        <v>51</v>
      </c>
      <c r="F36" s="32">
        <v>0.0005469872798644329</v>
      </c>
      <c r="G36" s="31">
        <v>38</v>
      </c>
      <c r="H36" s="32">
        <v>0.0004203446826397646</v>
      </c>
      <c r="I36" s="31">
        <v>43</v>
      </c>
      <c r="J36" s="32">
        <v>0.00047917270275691455</v>
      </c>
      <c r="K36" s="31">
        <v>31</v>
      </c>
      <c r="L36" s="32">
        <v>0.00037266782073475666</v>
      </c>
      <c r="M36" s="31">
        <v>56</v>
      </c>
      <c r="N36" s="32">
        <v>0.0006924693953258316</v>
      </c>
      <c r="O36" s="31">
        <v>29</v>
      </c>
      <c r="P36" s="32">
        <v>0.00037055967288525426</v>
      </c>
      <c r="Q36" s="31">
        <v>44</v>
      </c>
      <c r="R36" s="32">
        <v>0.000678562065296177</v>
      </c>
      <c r="S36" s="31">
        <v>42</v>
      </c>
      <c r="T36" s="32">
        <v>0.0006976744186046512</v>
      </c>
      <c r="U36" s="31">
        <v>66</v>
      </c>
      <c r="V36" s="32">
        <v>0.0011645962732919255</v>
      </c>
      <c r="W36" s="31">
        <v>72</v>
      </c>
      <c r="X36" s="32">
        <v>0.0012967131922557407</v>
      </c>
      <c r="Y36" s="31">
        <v>67</v>
      </c>
      <c r="Z36" s="32">
        <v>0.001230938820503399</v>
      </c>
      <c r="AA36" s="31">
        <v>81</v>
      </c>
      <c r="AB36" s="32">
        <v>0.001508717031738936</v>
      </c>
      <c r="AC36" s="31">
        <v>60</v>
      </c>
      <c r="AD36" s="32">
        <v>0.0011634671320535194</v>
      </c>
      <c r="AE36" s="31">
        <v>82</v>
      </c>
      <c r="AF36" s="32">
        <v>0.0014293682889415702</v>
      </c>
      <c r="AG36" s="31">
        <v>121</v>
      </c>
      <c r="AH36" s="32">
        <v>0.0020326227552957383</v>
      </c>
      <c r="AI36" s="31">
        <v>66</v>
      </c>
      <c r="AJ36" s="32">
        <v>0.00101765476832935</v>
      </c>
      <c r="AK36" s="31">
        <v>63</v>
      </c>
      <c r="AL36" s="32">
        <v>0.0009594298245614035</v>
      </c>
      <c r="AM36" s="31">
        <v>38</v>
      </c>
      <c r="AN36" s="32">
        <f t="shared" si="2"/>
        <v>0.00063072633116452</v>
      </c>
    </row>
    <row r="37" spans="2:40" ht="12.75">
      <c r="B37" s="30" t="s">
        <v>30</v>
      </c>
      <c r="C37" s="31">
        <v>244</v>
      </c>
      <c r="D37" s="32">
        <v>0.002553049010170343</v>
      </c>
      <c r="E37" s="31">
        <v>238</v>
      </c>
      <c r="F37" s="32">
        <v>0.0025526073060340203</v>
      </c>
      <c r="G37" s="31">
        <v>235</v>
      </c>
      <c r="H37" s="32">
        <v>0.002599500011061702</v>
      </c>
      <c r="I37" s="31">
        <v>144</v>
      </c>
      <c r="J37" s="32">
        <v>0.0016046713766743185</v>
      </c>
      <c r="K37" s="31">
        <v>85</v>
      </c>
      <c r="L37" s="32">
        <v>0.001021831121369494</v>
      </c>
      <c r="M37" s="31">
        <v>176</v>
      </c>
      <c r="N37" s="32">
        <v>0.0021763323853097563</v>
      </c>
      <c r="O37" s="31">
        <v>208</v>
      </c>
      <c r="P37" s="32">
        <v>0.0026578073089701</v>
      </c>
      <c r="Q37" s="31">
        <v>157</v>
      </c>
      <c r="R37" s="32">
        <v>0.0024212328238977223</v>
      </c>
      <c r="S37" s="31">
        <v>190</v>
      </c>
      <c r="T37" s="32">
        <v>0.0031561461794019936</v>
      </c>
      <c r="U37" s="31">
        <v>122</v>
      </c>
      <c r="V37" s="32">
        <v>0.002152738565782044</v>
      </c>
      <c r="W37" s="31">
        <v>143</v>
      </c>
      <c r="X37" s="32">
        <v>0.0025754164790634847</v>
      </c>
      <c r="Y37" s="31">
        <v>8</v>
      </c>
      <c r="Z37" s="32">
        <v>0.00014697776961234614</v>
      </c>
      <c r="AA37" s="31">
        <v>14</v>
      </c>
      <c r="AB37" s="32">
        <v>0.00026076590672030993</v>
      </c>
      <c r="AC37" s="31">
        <v>18</v>
      </c>
      <c r="AD37" s="32">
        <v>0.00034904013961605586</v>
      </c>
      <c r="AE37" s="31">
        <v>62</v>
      </c>
      <c r="AF37" s="32">
        <v>0.0010807418770046018</v>
      </c>
      <c r="AG37" s="31">
        <v>1036</v>
      </c>
      <c r="AH37" s="32">
        <v>0.017403282433771775</v>
      </c>
      <c r="AI37" s="31">
        <v>1069</v>
      </c>
      <c r="AJ37" s="32">
        <v>0.016482923444607202</v>
      </c>
      <c r="AK37" s="31">
        <v>969</v>
      </c>
      <c r="AL37" s="32">
        <v>0.014756944444444444</v>
      </c>
      <c r="AM37" s="31">
        <v>683</v>
      </c>
      <c r="AN37" s="32">
        <f t="shared" si="2"/>
        <v>0.011336475899614925</v>
      </c>
    </row>
    <row r="38" spans="2:40" s="1" customFormat="1" ht="13.5" thickBot="1">
      <c r="B38" s="33" t="s">
        <v>5</v>
      </c>
      <c r="C38" s="34">
        <v>6538</v>
      </c>
      <c r="D38" s="35">
        <v>0.06840915749382664</v>
      </c>
      <c r="E38" s="34">
        <v>6523</v>
      </c>
      <c r="F38" s="35">
        <v>0.06996074561873913</v>
      </c>
      <c r="G38" s="34">
        <v>6674</v>
      </c>
      <c r="H38" s="35">
        <v>0.07382580031415234</v>
      </c>
      <c r="I38" s="34">
        <v>6666</v>
      </c>
      <c r="J38" s="35">
        <v>0.07428291247854867</v>
      </c>
      <c r="K38" s="34">
        <v>5975</v>
      </c>
      <c r="L38" s="35">
        <v>0.07182871706097327</v>
      </c>
      <c r="M38" s="34">
        <v>5661</v>
      </c>
      <c r="N38" s="35">
        <v>0.07000123655249166</v>
      </c>
      <c r="O38" s="34">
        <v>5379</v>
      </c>
      <c r="P38" s="35">
        <v>0.06873243036033734</v>
      </c>
      <c r="Q38" s="34">
        <v>4484</v>
      </c>
      <c r="R38" s="35">
        <v>0.06915164319972858</v>
      </c>
      <c r="S38" s="34">
        <v>4248</v>
      </c>
      <c r="T38" s="35">
        <v>0.07056478405315615</v>
      </c>
      <c r="U38" s="34">
        <v>4367</v>
      </c>
      <c r="V38" s="35">
        <v>0.07705745341614907</v>
      </c>
      <c r="W38" s="34">
        <v>4794</v>
      </c>
      <c r="X38" s="35">
        <v>0.08633948671769473</v>
      </c>
      <c r="Y38" s="34">
        <v>5119</v>
      </c>
      <c r="Z38" s="35">
        <v>0.09404740033069998</v>
      </c>
      <c r="AA38" s="34">
        <v>5660</v>
      </c>
      <c r="AB38" s="35">
        <v>0.10542393085978245</v>
      </c>
      <c r="AC38" s="34">
        <v>5789</v>
      </c>
      <c r="AD38" s="35">
        <v>0.11225518712429707</v>
      </c>
      <c r="AE38" s="34">
        <v>7060</v>
      </c>
      <c r="AF38" s="35">
        <v>0.12306512341374982</v>
      </c>
      <c r="AG38" s="34">
        <v>7548</v>
      </c>
      <c r="AH38" s="35">
        <v>0.1267953434460515</v>
      </c>
      <c r="AI38" s="34">
        <v>8683</v>
      </c>
      <c r="AJ38" s="35">
        <v>0.13388327808187495</v>
      </c>
      <c r="AK38" s="34">
        <v>9422</v>
      </c>
      <c r="AL38" s="35">
        <v>0.1434880604288499</v>
      </c>
      <c r="AM38" s="34">
        <f>SUM(AM32:AM37)</f>
        <v>6529</v>
      </c>
      <c r="AN38" s="35">
        <f>+AM38/60248</f>
        <v>0.10836874253087239</v>
      </c>
    </row>
    <row r="39" spans="2:40" ht="12.75">
      <c r="B39" s="25" t="s">
        <v>19</v>
      </c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  <c r="AM39" s="41"/>
      <c r="AN39" s="42"/>
    </row>
    <row r="40" spans="2:40" ht="12.75">
      <c r="B40" s="30" t="s">
        <v>20</v>
      </c>
      <c r="C40" s="31">
        <v>5787</v>
      </c>
      <c r="D40" s="32">
        <v>0.06055120746662202</v>
      </c>
      <c r="E40" s="31">
        <v>5948</v>
      </c>
      <c r="F40" s="32">
        <v>0.0637937321692872</v>
      </c>
      <c r="G40" s="31">
        <v>5437</v>
      </c>
      <c r="H40" s="32">
        <v>0.06014247472401053</v>
      </c>
      <c r="I40" s="31">
        <v>5506</v>
      </c>
      <c r="J40" s="32">
        <v>0.061356393055338874</v>
      </c>
      <c r="K40" s="31">
        <v>5172</v>
      </c>
      <c r="L40" s="32">
        <v>0.06217541834968263</v>
      </c>
      <c r="M40" s="31">
        <v>5200</v>
      </c>
      <c r="N40" s="32">
        <v>0.06430072956597008</v>
      </c>
      <c r="O40" s="31">
        <v>5380</v>
      </c>
      <c r="P40" s="32">
        <v>0.06874520828009201</v>
      </c>
      <c r="Q40" s="31">
        <v>4278</v>
      </c>
      <c r="R40" s="32">
        <v>0.06597473898493283</v>
      </c>
      <c r="S40" s="31">
        <v>3897</v>
      </c>
      <c r="T40" s="32">
        <v>0.06473421926910299</v>
      </c>
      <c r="U40" s="31">
        <v>3622</v>
      </c>
      <c r="V40" s="32">
        <v>0.06391163184641445</v>
      </c>
      <c r="W40" s="31">
        <v>3535</v>
      </c>
      <c r="X40" s="32">
        <v>0.06366501575866727</v>
      </c>
      <c r="Y40" s="31">
        <v>3322</v>
      </c>
      <c r="Z40" s="32">
        <v>0.06103251883152673</v>
      </c>
      <c r="AA40" s="31">
        <v>3450</v>
      </c>
      <c r="AB40" s="32">
        <v>0.0642601698703621</v>
      </c>
      <c r="AC40" s="31">
        <v>3129</v>
      </c>
      <c r="AD40" s="32">
        <v>0.06067481093659104</v>
      </c>
      <c r="AE40" s="31">
        <v>3372</v>
      </c>
      <c r="AF40" s="32">
        <v>0.058778413052572864</v>
      </c>
      <c r="AG40" s="31">
        <v>3292</v>
      </c>
      <c r="AH40" s="32">
        <v>0.05530077777217827</v>
      </c>
      <c r="AI40" s="31">
        <v>3724</v>
      </c>
      <c r="AJ40" s="32">
        <v>0.05742039935240151</v>
      </c>
      <c r="AK40" s="31">
        <v>3902</v>
      </c>
      <c r="AL40" s="32">
        <v>0.05942373294346979</v>
      </c>
      <c r="AM40" s="31">
        <v>2784</v>
      </c>
      <c r="AN40" s="32">
        <f aca="true" t="shared" si="3" ref="AN40:AN45">+AM40/60248</f>
        <v>0.046209002788474306</v>
      </c>
    </row>
    <row r="41" spans="2:40" ht="12.75">
      <c r="B41" s="30" t="s">
        <v>21</v>
      </c>
      <c r="C41" s="31">
        <v>846</v>
      </c>
      <c r="D41" s="32">
        <v>0.008851965010672582</v>
      </c>
      <c r="E41" s="31">
        <v>723</v>
      </c>
      <c r="F41" s="32">
        <v>0.0077543490851369615</v>
      </c>
      <c r="G41" s="31">
        <v>697</v>
      </c>
      <c r="H41" s="32">
        <v>0.0077100064157872615</v>
      </c>
      <c r="I41" s="31">
        <v>659</v>
      </c>
      <c r="J41" s="32">
        <v>0.0073436002585303885</v>
      </c>
      <c r="K41" s="31">
        <v>970</v>
      </c>
      <c r="L41" s="32">
        <v>0.01166089632621658</v>
      </c>
      <c r="M41" s="31">
        <v>936</v>
      </c>
      <c r="N41" s="32">
        <v>0.011574131321874613</v>
      </c>
      <c r="O41" s="31">
        <v>907</v>
      </c>
      <c r="P41" s="32">
        <v>0.011589573217480194</v>
      </c>
      <c r="Q41" s="31">
        <v>1241</v>
      </c>
      <c r="R41" s="32">
        <v>0.019138534614376264</v>
      </c>
      <c r="S41" s="31">
        <v>1911</v>
      </c>
      <c r="T41" s="32">
        <v>0.03174418604651163</v>
      </c>
      <c r="U41" s="31">
        <v>1038</v>
      </c>
      <c r="V41" s="32">
        <v>0.018315923207227556</v>
      </c>
      <c r="W41" s="31">
        <v>1542</v>
      </c>
      <c r="X41" s="32">
        <v>0.027771274200810447</v>
      </c>
      <c r="Y41" s="31">
        <v>1160</v>
      </c>
      <c r="Z41" s="32">
        <v>0.021311776593790188</v>
      </c>
      <c r="AA41" s="31">
        <v>1184</v>
      </c>
      <c r="AB41" s="32">
        <v>0.022053345254060497</v>
      </c>
      <c r="AC41" s="31">
        <v>1303</v>
      </c>
      <c r="AD41" s="32">
        <v>0.025266627884428933</v>
      </c>
      <c r="AE41" s="31">
        <v>1238</v>
      </c>
      <c r="AF41" s="32">
        <v>0.02157997489889834</v>
      </c>
      <c r="AG41" s="31">
        <v>1155</v>
      </c>
      <c r="AH41" s="32">
        <v>0.019402308118732045</v>
      </c>
      <c r="AI41" s="31">
        <v>1003</v>
      </c>
      <c r="AJ41" s="32">
        <v>0.01546526867627785</v>
      </c>
      <c r="AK41" s="31">
        <v>1361</v>
      </c>
      <c r="AL41" s="32">
        <v>0.020726730019493177</v>
      </c>
      <c r="AM41" s="31">
        <v>942</v>
      </c>
      <c r="AN41" s="32">
        <f t="shared" si="3"/>
        <v>0.01563537378834152</v>
      </c>
    </row>
    <row r="42" spans="2:40" s="1" customFormat="1" ht="12.75">
      <c r="B42" s="30" t="s">
        <v>23</v>
      </c>
      <c r="C42" s="31">
        <v>1947</v>
      </c>
      <c r="D42" s="32">
        <v>0.020372075503285483</v>
      </c>
      <c r="E42" s="31">
        <v>1899</v>
      </c>
      <c r="F42" s="32">
        <v>0.020367232244363886</v>
      </c>
      <c r="G42" s="31">
        <v>1700</v>
      </c>
      <c r="H42" s="32">
        <v>0.0188048936970421</v>
      </c>
      <c r="I42" s="31">
        <v>1791</v>
      </c>
      <c r="J42" s="32">
        <v>0.019958100247386836</v>
      </c>
      <c r="K42" s="31">
        <v>1609</v>
      </c>
      <c r="L42" s="32">
        <v>0.019342662050394307</v>
      </c>
      <c r="M42" s="31">
        <v>1637</v>
      </c>
      <c r="N42" s="32">
        <v>0.02024236428836404</v>
      </c>
      <c r="O42" s="31">
        <v>1497</v>
      </c>
      <c r="P42" s="32">
        <v>0.019128545872731918</v>
      </c>
      <c r="Q42" s="31">
        <v>1257</v>
      </c>
      <c r="R42" s="32">
        <v>0.019385284456302145</v>
      </c>
      <c r="S42" s="31">
        <v>1083</v>
      </c>
      <c r="T42" s="32">
        <v>0.01799003322259136</v>
      </c>
      <c r="U42" s="31">
        <v>1070</v>
      </c>
      <c r="V42" s="32">
        <v>0.018880575945793336</v>
      </c>
      <c r="W42" s="31">
        <v>978</v>
      </c>
      <c r="X42" s="32">
        <v>0.01761368752814048</v>
      </c>
      <c r="Y42" s="31">
        <v>1062</v>
      </c>
      <c r="Z42" s="32">
        <v>0.01951129891603895</v>
      </c>
      <c r="AA42" s="31">
        <v>1059</v>
      </c>
      <c r="AB42" s="32">
        <v>0.019725078229772017</v>
      </c>
      <c r="AC42" s="31">
        <v>946</v>
      </c>
      <c r="AD42" s="32">
        <v>0.01834399844871049</v>
      </c>
      <c r="AE42" s="31">
        <v>1085</v>
      </c>
      <c r="AF42" s="32">
        <v>0.018912982847580532</v>
      </c>
      <c r="AG42" s="31">
        <v>863</v>
      </c>
      <c r="AH42" s="32">
        <v>0.014497135849753902</v>
      </c>
      <c r="AI42" s="31">
        <v>896</v>
      </c>
      <c r="AJ42" s="32">
        <v>0.013815434430652996</v>
      </c>
      <c r="AK42" s="31">
        <v>1003</v>
      </c>
      <c r="AL42" s="32">
        <v>0.015274731968810917</v>
      </c>
      <c r="AM42" s="31">
        <v>813</v>
      </c>
      <c r="AN42" s="32">
        <f>+AM42/60248</f>
        <v>0.013494223874651441</v>
      </c>
    </row>
    <row r="43" spans="2:40" ht="12.75">
      <c r="B43" s="30" t="s">
        <v>24</v>
      </c>
      <c r="C43" s="31">
        <v>931</v>
      </c>
      <c r="D43" s="32">
        <v>0.00974134683798602</v>
      </c>
      <c r="E43" s="31">
        <v>1104</v>
      </c>
      <c r="F43" s="32">
        <v>0.011840665822947726</v>
      </c>
      <c r="G43" s="31">
        <v>1317</v>
      </c>
      <c r="H43" s="32">
        <v>0.014568261764120263</v>
      </c>
      <c r="I43" s="31">
        <v>1594</v>
      </c>
      <c r="J43" s="32">
        <v>0.017762820655686556</v>
      </c>
      <c r="K43" s="31">
        <v>1595</v>
      </c>
      <c r="L43" s="32">
        <v>0.019174360453933448</v>
      </c>
      <c r="M43" s="31">
        <v>1430</v>
      </c>
      <c r="N43" s="32">
        <v>0.01768270063064177</v>
      </c>
      <c r="O43" s="31">
        <v>1582</v>
      </c>
      <c r="P43" s="32">
        <v>0.020214669051878353</v>
      </c>
      <c r="Q43" s="31">
        <v>1390</v>
      </c>
      <c r="R43" s="32">
        <v>0.021436392517311043</v>
      </c>
      <c r="S43" s="31">
        <v>1275</v>
      </c>
      <c r="T43" s="32">
        <v>0.02117940199335548</v>
      </c>
      <c r="U43" s="31">
        <v>1021</v>
      </c>
      <c r="V43" s="32">
        <v>0.018015951439864484</v>
      </c>
      <c r="W43" s="31">
        <v>859</v>
      </c>
      <c r="X43" s="32">
        <v>0.015470508779828905</v>
      </c>
      <c r="Y43" s="31">
        <v>1060</v>
      </c>
      <c r="Z43" s="32">
        <v>0.01947455447363586</v>
      </c>
      <c r="AA43" s="31">
        <v>983</v>
      </c>
      <c r="AB43" s="32">
        <v>0.01830949187900462</v>
      </c>
      <c r="AC43" s="31">
        <v>899</v>
      </c>
      <c r="AD43" s="32">
        <v>0.017432615861935234</v>
      </c>
      <c r="AE43" s="31">
        <v>978</v>
      </c>
      <c r="AF43" s="32">
        <v>0.01704783154371775</v>
      </c>
      <c r="AG43" s="31">
        <v>867</v>
      </c>
      <c r="AH43" s="32">
        <v>0.014564329990424835</v>
      </c>
      <c r="AI43" s="31">
        <v>854</v>
      </c>
      <c r="AJ43" s="32">
        <v>0.013167835941716137</v>
      </c>
      <c r="AK43" s="31">
        <v>999</v>
      </c>
      <c r="AL43" s="32">
        <v>0.015213815789473685</v>
      </c>
      <c r="AM43" s="31">
        <v>805</v>
      </c>
      <c r="AN43" s="32">
        <f t="shared" si="3"/>
        <v>0.013361439383879964</v>
      </c>
    </row>
    <row r="44" spans="2:40" ht="12.75">
      <c r="B44" s="30" t="s">
        <v>22</v>
      </c>
      <c r="C44" s="31">
        <v>2187</v>
      </c>
      <c r="D44" s="32">
        <v>0.022883271250994014</v>
      </c>
      <c r="E44" s="31">
        <v>2209</v>
      </c>
      <c r="F44" s="32">
        <v>0.023692056886677106</v>
      </c>
      <c r="G44" s="31">
        <v>1973</v>
      </c>
      <c r="H44" s="32">
        <v>0.02182473839074357</v>
      </c>
      <c r="I44" s="31">
        <v>1947</v>
      </c>
      <c r="J44" s="32">
        <v>0.021696494238784017</v>
      </c>
      <c r="K44" s="31">
        <v>1722</v>
      </c>
      <c r="L44" s="32">
        <v>0.020701096364685517</v>
      </c>
      <c r="M44" s="31">
        <v>1653</v>
      </c>
      <c r="N44" s="32">
        <v>0.020440212687028565</v>
      </c>
      <c r="O44" s="31">
        <v>1543</v>
      </c>
      <c r="P44" s="32">
        <v>0.01971633018144646</v>
      </c>
      <c r="Q44" s="31">
        <v>1354</v>
      </c>
      <c r="R44" s="32">
        <v>0.02088120537297781</v>
      </c>
      <c r="S44" s="31">
        <v>1180</v>
      </c>
      <c r="T44" s="32">
        <v>0.019601328903654486</v>
      </c>
      <c r="U44" s="31">
        <v>1217</v>
      </c>
      <c r="V44" s="32">
        <v>0.0214744494635799</v>
      </c>
      <c r="W44" s="31">
        <v>1058</v>
      </c>
      <c r="X44" s="32">
        <v>0.01905447996398019</v>
      </c>
      <c r="Y44" s="31">
        <v>1108</v>
      </c>
      <c r="Z44" s="32">
        <v>0.02035642109130994</v>
      </c>
      <c r="AA44" s="31">
        <v>979</v>
      </c>
      <c r="AB44" s="32">
        <v>0.018234987334227386</v>
      </c>
      <c r="AC44" s="31">
        <v>911</v>
      </c>
      <c r="AD44" s="32">
        <v>0.017665309288345938</v>
      </c>
      <c r="AE44" s="31">
        <v>1026</v>
      </c>
      <c r="AF44" s="32">
        <v>0.017884534932366476</v>
      </c>
      <c r="AG44" s="31">
        <v>807</v>
      </c>
      <c r="AH44" s="32">
        <v>0.013556417880360832</v>
      </c>
      <c r="AI44" s="31">
        <v>879</v>
      </c>
      <c r="AJ44" s="32">
        <v>0.013553311232749981</v>
      </c>
      <c r="AK44" s="31">
        <v>962</v>
      </c>
      <c r="AL44" s="32">
        <v>0.014650341130604289</v>
      </c>
      <c r="AM44" s="31">
        <v>667</v>
      </c>
      <c r="AN44" s="32">
        <f t="shared" si="3"/>
        <v>0.01107090691807197</v>
      </c>
    </row>
    <row r="45" spans="2:40" ht="12.75">
      <c r="B45" s="30" t="s">
        <v>25</v>
      </c>
      <c r="C45" s="31">
        <v>38</v>
      </c>
      <c r="D45" s="32">
        <v>0.0003976059933871845</v>
      </c>
      <c r="E45" s="31">
        <v>38</v>
      </c>
      <c r="F45" s="32">
        <v>0.0004075591497029108</v>
      </c>
      <c r="G45" s="31">
        <v>22</v>
      </c>
      <c r="H45" s="32">
        <v>0.00024335744784407425</v>
      </c>
      <c r="I45" s="31">
        <v>24</v>
      </c>
      <c r="J45" s="32">
        <v>0.00026744522944571975</v>
      </c>
      <c r="K45" s="31">
        <v>20</v>
      </c>
      <c r="L45" s="32">
        <v>0.0002404308520869398</v>
      </c>
      <c r="M45" s="31">
        <v>22</v>
      </c>
      <c r="N45" s="32">
        <v>0.00027204154816371954</v>
      </c>
      <c r="O45" s="31">
        <v>13</v>
      </c>
      <c r="P45" s="32">
        <v>0.00016611295681063124</v>
      </c>
      <c r="Q45" s="31">
        <v>6</v>
      </c>
      <c r="R45" s="32">
        <v>9.253119072220594E-05</v>
      </c>
      <c r="S45" s="31">
        <v>13</v>
      </c>
      <c r="T45" s="32">
        <v>0.0002159468438538206</v>
      </c>
      <c r="U45" s="31">
        <v>10</v>
      </c>
      <c r="V45" s="32">
        <v>0.00017645398080180688</v>
      </c>
      <c r="W45" s="31">
        <v>1</v>
      </c>
      <c r="X45" s="32">
        <v>1.80099054479964E-05</v>
      </c>
      <c r="Y45" s="31">
        <v>2</v>
      </c>
      <c r="Z45" s="32">
        <v>3.6744442403086535E-05</v>
      </c>
      <c r="AA45" s="31">
        <v>2</v>
      </c>
      <c r="AB45" s="32">
        <v>3.725227238861571E-05</v>
      </c>
      <c r="AC45" s="31">
        <v>2</v>
      </c>
      <c r="AD45" s="32">
        <v>3.8782237735117314E-05</v>
      </c>
      <c r="AE45" s="31">
        <v>5</v>
      </c>
      <c r="AF45" s="32">
        <v>8.715660298424209E-05</v>
      </c>
      <c r="AG45" s="31">
        <v>7</v>
      </c>
      <c r="AH45" s="32">
        <v>0.00011758974617413362</v>
      </c>
      <c r="AI45" s="31">
        <v>1</v>
      </c>
      <c r="AJ45" s="32">
        <v>1.541901164135379E-05</v>
      </c>
      <c r="AK45" s="31">
        <v>4</v>
      </c>
      <c r="AL45" s="32">
        <v>6.0916179337231965E-05</v>
      </c>
      <c r="AM45" s="31">
        <v>7</v>
      </c>
      <c r="AN45" s="32">
        <f t="shared" si="3"/>
        <v>0.00011618642942504316</v>
      </c>
    </row>
    <row r="46" spans="2:40" s="1" customFormat="1" ht="13.5" thickBot="1">
      <c r="B46" s="33" t="s">
        <v>5</v>
      </c>
      <c r="C46" s="34">
        <v>11736</v>
      </c>
      <c r="D46" s="35">
        <v>0.1227974720629473</v>
      </c>
      <c r="E46" s="34">
        <v>11921</v>
      </c>
      <c r="F46" s="35">
        <v>0.1278555953581158</v>
      </c>
      <c r="G46" s="34">
        <v>11146</v>
      </c>
      <c r="H46" s="35">
        <v>0.1232937324395478</v>
      </c>
      <c r="I46" s="34">
        <v>11521</v>
      </c>
      <c r="J46" s="35">
        <v>0.12838485368517238</v>
      </c>
      <c r="K46" s="34">
        <v>11088</v>
      </c>
      <c r="L46" s="35">
        <v>0.13329486439699942</v>
      </c>
      <c r="M46" s="34">
        <v>10878</v>
      </c>
      <c r="N46" s="35">
        <v>0.1345121800420428</v>
      </c>
      <c r="O46" s="34">
        <v>10922</v>
      </c>
      <c r="P46" s="35">
        <v>0.13956043956043956</v>
      </c>
      <c r="Q46" s="34">
        <v>9526</v>
      </c>
      <c r="R46" s="35">
        <v>0.1469086871366223</v>
      </c>
      <c r="S46" s="34">
        <v>9359</v>
      </c>
      <c r="T46" s="35">
        <v>0.15546511627906975</v>
      </c>
      <c r="U46" s="34">
        <v>7978</v>
      </c>
      <c r="V46" s="35">
        <v>0.14077498588368154</v>
      </c>
      <c r="W46" s="34">
        <v>7973</v>
      </c>
      <c r="X46" s="35">
        <v>0.14359297613687527</v>
      </c>
      <c r="Y46" s="34">
        <v>7714</v>
      </c>
      <c r="Z46" s="35">
        <v>0.14172331434870475</v>
      </c>
      <c r="AA46" s="34">
        <v>7657</v>
      </c>
      <c r="AB46" s="35">
        <v>0.14262032483981524</v>
      </c>
      <c r="AC46" s="34">
        <v>7190</v>
      </c>
      <c r="AD46" s="35">
        <v>0.13942214465774674</v>
      </c>
      <c r="AE46" s="34">
        <v>7704</v>
      </c>
      <c r="AF46" s="35">
        <v>0.1342908938781202</v>
      </c>
      <c r="AG46" s="34">
        <v>6991</v>
      </c>
      <c r="AH46" s="35">
        <v>0.11743855935762401</v>
      </c>
      <c r="AI46" s="34">
        <v>7357</v>
      </c>
      <c r="AJ46" s="35">
        <v>0.11343766864543983</v>
      </c>
      <c r="AK46" s="34">
        <v>8231</v>
      </c>
      <c r="AL46" s="35">
        <v>0.1253502680311891</v>
      </c>
      <c r="AM46" s="34">
        <f>SUM(AM40:AM45)</f>
        <v>6018</v>
      </c>
      <c r="AN46" s="35">
        <f>+AM46/60248</f>
        <v>0.09988713318284424</v>
      </c>
    </row>
    <row r="47" spans="2:40" s="1" customFormat="1" ht="13.5" thickBot="1">
      <c r="B47" s="38" t="s">
        <v>33</v>
      </c>
      <c r="C47" s="39">
        <v>6872</v>
      </c>
      <c r="D47" s="35">
        <v>0.07190390490938768</v>
      </c>
      <c r="E47" s="39">
        <v>7100</v>
      </c>
      <c r="F47" s="35">
        <v>0.07614920954975439</v>
      </c>
      <c r="G47" s="39">
        <v>7069</v>
      </c>
      <c r="H47" s="35">
        <v>0.07819517267317094</v>
      </c>
      <c r="I47" s="39">
        <v>7071</v>
      </c>
      <c r="J47" s="35">
        <v>0.07879605072544518</v>
      </c>
      <c r="K47" s="39">
        <v>6869</v>
      </c>
      <c r="L47" s="35">
        <v>0.08257597614925948</v>
      </c>
      <c r="M47" s="39">
        <v>6886</v>
      </c>
      <c r="N47" s="35">
        <v>0.08514900457524421</v>
      </c>
      <c r="O47" s="39">
        <v>6853</v>
      </c>
      <c r="P47" s="35">
        <v>0.08756708407871198</v>
      </c>
      <c r="Q47" s="39">
        <v>5702</v>
      </c>
      <c r="R47" s="35">
        <v>0.08793547491633638</v>
      </c>
      <c r="S47" s="39">
        <v>5611</v>
      </c>
      <c r="T47" s="35">
        <v>0.09320598006644518</v>
      </c>
      <c r="U47" s="39">
        <v>5762</v>
      </c>
      <c r="V47" s="35">
        <v>0.10167278373800114</v>
      </c>
      <c r="W47" s="39">
        <v>5209</v>
      </c>
      <c r="X47" s="35">
        <v>0.09381359747861323</v>
      </c>
      <c r="Y47" s="39">
        <v>5111</v>
      </c>
      <c r="Z47" s="35">
        <v>0.09390042256108763</v>
      </c>
      <c r="AA47" s="39">
        <v>5101</v>
      </c>
      <c r="AB47" s="35">
        <v>0.09501192072716436</v>
      </c>
      <c r="AC47" s="39">
        <v>4540</v>
      </c>
      <c r="AD47" s="35">
        <v>0.08803567965871631</v>
      </c>
      <c r="AE47" s="39">
        <v>5430</v>
      </c>
      <c r="AF47" s="35">
        <v>0.0946520708408869</v>
      </c>
      <c r="AG47" s="39">
        <v>7026</v>
      </c>
      <c r="AH47" s="35">
        <v>0.11802650808849469</v>
      </c>
      <c r="AI47" s="39">
        <v>8225</v>
      </c>
      <c r="AJ47" s="35">
        <v>0.12682137075013492</v>
      </c>
      <c r="AK47" s="39">
        <v>7752</v>
      </c>
      <c r="AL47" s="35">
        <v>0.11805555555555555</v>
      </c>
      <c r="AM47" s="39">
        <v>4869</v>
      </c>
      <c r="AN47" s="35">
        <f>+AM47/60248</f>
        <v>0.08081596069579074</v>
      </c>
    </row>
    <row r="48" spans="2:40" s="1" customFormat="1" ht="13.5" thickBot="1">
      <c r="B48" s="38" t="s">
        <v>35</v>
      </c>
      <c r="C48" s="39">
        <v>239</v>
      </c>
      <c r="D48" s="35">
        <v>0.0025007324320930817</v>
      </c>
      <c r="E48" s="39">
        <v>149</v>
      </c>
      <c r="F48" s="35">
        <v>0.0015980608764666767</v>
      </c>
      <c r="G48" s="39">
        <v>185</v>
      </c>
      <c r="H48" s="35">
        <v>0.0020464149023251697</v>
      </c>
      <c r="I48" s="39">
        <v>137</v>
      </c>
      <c r="J48" s="35">
        <v>0.0015266665180859837</v>
      </c>
      <c r="K48" s="39">
        <v>141</v>
      </c>
      <c r="L48" s="35">
        <v>0.0016950375072129255</v>
      </c>
      <c r="M48" s="39">
        <v>158</v>
      </c>
      <c r="N48" s="35">
        <v>0.0019537529368121678</v>
      </c>
      <c r="O48" s="39">
        <v>86</v>
      </c>
      <c r="P48" s="35">
        <v>0.001098901098901099</v>
      </c>
      <c r="Q48" s="39">
        <v>45</v>
      </c>
      <c r="R48" s="35">
        <v>0.0006939839304165446</v>
      </c>
      <c r="S48" s="39">
        <v>330</v>
      </c>
      <c r="T48" s="35">
        <v>0.005481727574750831</v>
      </c>
      <c r="U48" s="39">
        <v>100</v>
      </c>
      <c r="V48" s="35">
        <v>0.001764539808018069</v>
      </c>
      <c r="W48" s="39">
        <v>77</v>
      </c>
      <c r="X48" s="35">
        <v>0.0013867627194957227</v>
      </c>
      <c r="Y48" s="39">
        <v>117</v>
      </c>
      <c r="Z48" s="35">
        <v>0.002149549880580562</v>
      </c>
      <c r="AA48" s="39">
        <v>113</v>
      </c>
      <c r="AB48" s="35">
        <v>0.0021047533899567874</v>
      </c>
      <c r="AC48" s="39">
        <v>129</v>
      </c>
      <c r="AD48" s="35">
        <v>0.0025014543339150668</v>
      </c>
      <c r="AE48" s="39">
        <v>108</v>
      </c>
      <c r="AF48" s="35">
        <v>0.001882582624459629</v>
      </c>
      <c r="AG48" s="39">
        <v>160</v>
      </c>
      <c r="AH48" s="35">
        <v>0.00268776562683734</v>
      </c>
      <c r="AI48" s="39">
        <v>474</v>
      </c>
      <c r="AJ48" s="35">
        <v>0.007308611518001696</v>
      </c>
      <c r="AK48" s="39">
        <v>30</v>
      </c>
      <c r="AL48" s="35">
        <v>0.00045687134502923974</v>
      </c>
      <c r="AM48" s="39">
        <v>112</v>
      </c>
      <c r="AN48" s="35">
        <f>+AM48/60248</f>
        <v>0.0018589828708006906</v>
      </c>
    </row>
    <row r="49" spans="2:40" ht="13.5" thickBot="1">
      <c r="B49" s="38" t="s">
        <v>38</v>
      </c>
      <c r="C49" s="39">
        <v>95572</v>
      </c>
      <c r="D49" s="35">
        <v>1</v>
      </c>
      <c r="E49" s="39">
        <v>93238</v>
      </c>
      <c r="F49" s="35">
        <v>1</v>
      </c>
      <c r="G49" s="39">
        <v>90402</v>
      </c>
      <c r="H49" s="35">
        <v>1</v>
      </c>
      <c r="I49" s="39">
        <v>89738</v>
      </c>
      <c r="J49" s="35">
        <v>1</v>
      </c>
      <c r="K49" s="39">
        <v>83184</v>
      </c>
      <c r="L49" s="35">
        <v>1</v>
      </c>
      <c r="M49" s="39">
        <v>80870</v>
      </c>
      <c r="N49" s="35">
        <v>1</v>
      </c>
      <c r="O49" s="39">
        <v>78260</v>
      </c>
      <c r="P49" s="35">
        <v>1</v>
      </c>
      <c r="Q49" s="39">
        <v>64843</v>
      </c>
      <c r="R49" s="35">
        <v>1</v>
      </c>
      <c r="S49" s="39">
        <v>60200</v>
      </c>
      <c r="T49" s="35">
        <v>1</v>
      </c>
      <c r="U49" s="39">
        <v>56672</v>
      </c>
      <c r="V49" s="35">
        <v>1</v>
      </c>
      <c r="W49" s="39">
        <v>55525</v>
      </c>
      <c r="X49" s="35">
        <v>1</v>
      </c>
      <c r="Y49" s="39">
        <v>54430</v>
      </c>
      <c r="Z49" s="35">
        <v>1</v>
      </c>
      <c r="AA49" s="39">
        <v>53688</v>
      </c>
      <c r="AB49" s="35">
        <v>1</v>
      </c>
      <c r="AC49" s="39">
        <v>51570</v>
      </c>
      <c r="AD49" s="35">
        <v>1</v>
      </c>
      <c r="AE49" s="39">
        <v>57368</v>
      </c>
      <c r="AF49" s="35">
        <v>1</v>
      </c>
      <c r="AG49" s="39">
        <v>59529</v>
      </c>
      <c r="AH49" s="35">
        <v>1</v>
      </c>
      <c r="AI49" s="39">
        <v>64855</v>
      </c>
      <c r="AJ49" s="35">
        <v>1</v>
      </c>
      <c r="AK49" s="39">
        <f>SUM(AK48,AK9,AK46,AK47,AK38,AK23,AK30,AK15)</f>
        <v>65664</v>
      </c>
      <c r="AL49" s="35">
        <v>1</v>
      </c>
      <c r="AM49" s="39">
        <f>SUM(AM48,AM9,AM46,AM47,AM38,AM23,AM30,AM15)</f>
        <v>60248</v>
      </c>
      <c r="AN49" s="35">
        <f>+AM49/60248</f>
        <v>1</v>
      </c>
    </row>
    <row r="50" ht="12.75"/>
    <row r="51" ht="12.75" hidden="1"/>
    <row r="52" ht="12.75" hidden="1"/>
    <row r="53" ht="12.75" hidden="1"/>
    <row r="54" ht="12.75" hidden="1"/>
    <row r="55" ht="12.75" hidden="1"/>
    <row r="56" ht="12.75" hidden="1"/>
    <row r="57" spans="30:36" ht="12.75" customHeight="1" hidden="1">
      <c r="AD57" s="21"/>
      <c r="AF57" s="21"/>
      <c r="AG57" s="21"/>
      <c r="AH57" s="21"/>
      <c r="AJ57" s="21"/>
    </row>
    <row r="58" ht="12.75" customHeight="1" hidden="1"/>
    <row r="59" ht="12.75" customHeight="1" hidden="1"/>
  </sheetData>
  <sheetProtection/>
  <mergeCells count="21">
    <mergeCell ref="S7:T7"/>
    <mergeCell ref="K7:L7"/>
    <mergeCell ref="AM7:AN7"/>
    <mergeCell ref="C6:AN6"/>
    <mergeCell ref="AK7:AL7"/>
    <mergeCell ref="AE7:AF7"/>
    <mergeCell ref="AA7:AB7"/>
    <mergeCell ref="M7:N7"/>
    <mergeCell ref="O7:P7"/>
    <mergeCell ref="Q7:R7"/>
    <mergeCell ref="Y7:Z7"/>
    <mergeCell ref="AG7:AH7"/>
    <mergeCell ref="U7:V7"/>
    <mergeCell ref="AC7:AD7"/>
    <mergeCell ref="AI7:AJ7"/>
    <mergeCell ref="W7:X7"/>
    <mergeCell ref="B2:AJ2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9"/>
  <sheetViews>
    <sheetView showGridLines="0" workbookViewId="0" topLeftCell="A1">
      <selection activeCell="B4" sqref="B4"/>
    </sheetView>
  </sheetViews>
  <sheetFormatPr defaultColWidth="0" defaultRowHeight="12.75" customHeight="1" zeroHeight="1"/>
  <cols>
    <col min="1" max="1" width="2.28125" style="0" customWidth="1"/>
    <col min="2" max="2" width="13.00390625" style="0" customWidth="1"/>
    <col min="3" max="15" width="17.140625" style="0" customWidth="1"/>
    <col min="16" max="19" width="17.140625" style="20" customWidth="1"/>
    <col min="20" max="21" width="17.7109375" style="0" customWidth="1"/>
    <col min="22" max="22" width="5.7109375" style="0" customWidth="1"/>
    <col min="23" max="16384" width="9.140625" style="0" hidden="1" customWidth="1"/>
  </cols>
  <sheetData>
    <row r="1" spans="3:19" ht="46.5" customHeight="1">
      <c r="C1" s="6"/>
      <c r="D1" s="4"/>
      <c r="E1" s="6"/>
      <c r="F1" s="4"/>
      <c r="G1" s="6"/>
      <c r="H1" s="4"/>
      <c r="I1" s="6"/>
      <c r="J1" s="4"/>
      <c r="K1" s="6"/>
      <c r="L1" s="4"/>
      <c r="M1" s="6"/>
      <c r="N1" s="6"/>
      <c r="O1" s="6"/>
      <c r="P1" s="18"/>
      <c r="Q1" s="18"/>
      <c r="R1" s="18"/>
      <c r="S1" s="18"/>
    </row>
    <row r="2" spans="2:19" ht="21">
      <c r="B2" s="49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"/>
      <c r="O2" s="16"/>
      <c r="P2" s="19"/>
      <c r="Q2" s="19"/>
      <c r="R2" s="19"/>
      <c r="S2" s="19"/>
    </row>
    <row r="3" spans="2:19" ht="12.75">
      <c r="B3" s="1" t="s">
        <v>101</v>
      </c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6"/>
      <c r="O3" s="6"/>
      <c r="P3" s="18"/>
      <c r="Q3" s="18"/>
      <c r="R3" s="18"/>
      <c r="S3" s="18"/>
    </row>
    <row r="4" spans="2:19" ht="12.75">
      <c r="B4" s="1" t="s">
        <v>36</v>
      </c>
      <c r="C4" s="6"/>
      <c r="D4" s="4"/>
      <c r="E4" s="6"/>
      <c r="F4" s="4"/>
      <c r="G4" s="6"/>
      <c r="H4" s="4"/>
      <c r="I4" s="6"/>
      <c r="J4" s="4"/>
      <c r="K4" s="6"/>
      <c r="L4" s="4"/>
      <c r="M4" s="6"/>
      <c r="N4" s="6"/>
      <c r="O4" s="6"/>
      <c r="P4" s="18"/>
      <c r="Q4" s="18"/>
      <c r="R4" s="18"/>
      <c r="S4" s="18"/>
    </row>
    <row r="5" spans="2:19" ht="12.75">
      <c r="B5" s="1" t="s">
        <v>37</v>
      </c>
      <c r="C5" s="6"/>
      <c r="D5" s="4"/>
      <c r="E5" s="6"/>
      <c r="F5" s="4"/>
      <c r="G5" s="6"/>
      <c r="H5" s="4"/>
      <c r="I5" s="6"/>
      <c r="J5" s="4"/>
      <c r="K5" s="6"/>
      <c r="L5" s="4"/>
      <c r="M5" s="6"/>
      <c r="N5" s="6"/>
      <c r="O5" s="6"/>
      <c r="P5" s="18"/>
      <c r="Q5" s="18"/>
      <c r="R5" s="18"/>
      <c r="S5" s="18"/>
    </row>
    <row r="6" spans="2:19" ht="12.75">
      <c r="B6" s="1"/>
      <c r="C6" s="6"/>
      <c r="D6" s="4"/>
      <c r="E6" s="6"/>
      <c r="F6" s="4"/>
      <c r="G6" s="6"/>
      <c r="H6" s="4"/>
      <c r="I6" s="6"/>
      <c r="J6" s="4"/>
      <c r="K6" s="6"/>
      <c r="L6" s="4"/>
      <c r="M6" s="6"/>
      <c r="N6" s="6"/>
      <c r="O6" s="6"/>
      <c r="P6" s="18"/>
      <c r="Q6" s="18"/>
      <c r="R6" s="18"/>
      <c r="S6" s="18"/>
    </row>
    <row r="7" spans="3:21" ht="12.75">
      <c r="C7" s="50" t="s">
        <v>39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2:21" s="12" customFormat="1" ht="12.75">
      <c r="B8" s="11" t="s">
        <v>44</v>
      </c>
      <c r="C8" s="40">
        <v>2002</v>
      </c>
      <c r="D8" s="40">
        <v>2003</v>
      </c>
      <c r="E8" s="40">
        <v>2004</v>
      </c>
      <c r="F8" s="40">
        <v>2005</v>
      </c>
      <c r="G8" s="40">
        <v>2006</v>
      </c>
      <c r="H8" s="40">
        <v>2007</v>
      </c>
      <c r="I8" s="40">
        <v>2008</v>
      </c>
      <c r="J8" s="40">
        <v>2009</v>
      </c>
      <c r="K8" s="40">
        <v>2010</v>
      </c>
      <c r="L8" s="40">
        <v>2011</v>
      </c>
      <c r="M8" s="40">
        <v>2012</v>
      </c>
      <c r="N8" s="40">
        <v>2013</v>
      </c>
      <c r="O8" s="40">
        <v>2014</v>
      </c>
      <c r="P8" s="23">
        <v>2015</v>
      </c>
      <c r="Q8" s="23">
        <v>2016</v>
      </c>
      <c r="R8" s="23">
        <v>2017</v>
      </c>
      <c r="S8" s="23">
        <v>2018</v>
      </c>
      <c r="T8" s="23">
        <v>2019</v>
      </c>
      <c r="U8" s="23">
        <v>2020</v>
      </c>
    </row>
    <row r="9" spans="2:21" ht="51">
      <c r="B9" s="13" t="s">
        <v>45</v>
      </c>
      <c r="C9" s="14" t="s">
        <v>7</v>
      </c>
      <c r="D9" s="14" t="s">
        <v>7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 t="s">
        <v>7</v>
      </c>
      <c r="N9" s="14" t="s">
        <v>7</v>
      </c>
      <c r="O9" s="14" t="s">
        <v>7</v>
      </c>
      <c r="P9" s="22" t="s">
        <v>7</v>
      </c>
      <c r="Q9" s="22" t="s">
        <v>7</v>
      </c>
      <c r="R9" s="22" t="s">
        <v>7</v>
      </c>
      <c r="S9" s="22" t="s">
        <v>79</v>
      </c>
      <c r="T9" s="22" t="s">
        <v>27</v>
      </c>
      <c r="U9" s="22" t="s">
        <v>27</v>
      </c>
    </row>
    <row r="10" spans="2:21" ht="38.25">
      <c r="B10" s="13" t="s">
        <v>46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7</v>
      </c>
      <c r="P10" s="22" t="s">
        <v>7</v>
      </c>
      <c r="Q10" s="22" t="s">
        <v>7</v>
      </c>
      <c r="R10" s="22" t="s">
        <v>1</v>
      </c>
      <c r="S10" s="22" t="s">
        <v>1</v>
      </c>
      <c r="T10" s="22" t="s">
        <v>27</v>
      </c>
      <c r="U10" s="22" t="s">
        <v>34</v>
      </c>
    </row>
    <row r="11" spans="2:21" ht="38.25">
      <c r="B11" s="13" t="s">
        <v>47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22" t="s">
        <v>1</v>
      </c>
      <c r="Q11" s="22" t="s">
        <v>1</v>
      </c>
      <c r="R11" s="22" t="s">
        <v>1</v>
      </c>
      <c r="S11" s="22" t="s">
        <v>1</v>
      </c>
      <c r="T11" s="22" t="s">
        <v>1</v>
      </c>
      <c r="U11" s="22" t="s">
        <v>34</v>
      </c>
    </row>
    <row r="12" spans="2:21" ht="38.25">
      <c r="B12" s="13" t="s">
        <v>48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  <c r="U12" s="22" t="s">
        <v>34</v>
      </c>
    </row>
    <row r="13" spans="2:21" ht="38.25">
      <c r="B13" s="13" t="s">
        <v>49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22" t="s">
        <v>1</v>
      </c>
      <c r="Q13" s="22" t="s">
        <v>1</v>
      </c>
      <c r="R13" s="22" t="s">
        <v>1</v>
      </c>
      <c r="S13" s="22" t="s">
        <v>1</v>
      </c>
      <c r="T13" s="22" t="s">
        <v>1</v>
      </c>
      <c r="U13" s="22" t="s">
        <v>34</v>
      </c>
    </row>
    <row r="14" spans="2:21" ht="38.25">
      <c r="B14" s="13" t="s">
        <v>50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1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  <c r="U14" s="22" t="s">
        <v>34</v>
      </c>
    </row>
    <row r="15" spans="2:21" ht="38.25">
      <c r="B15" s="13" t="s">
        <v>51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22" t="s">
        <v>1</v>
      </c>
      <c r="Q15" s="22" t="s">
        <v>1</v>
      </c>
      <c r="R15" s="22" t="s">
        <v>1</v>
      </c>
      <c r="S15" s="22" t="s">
        <v>1</v>
      </c>
      <c r="T15" s="22" t="s">
        <v>1</v>
      </c>
      <c r="U15" s="22" t="s">
        <v>34</v>
      </c>
    </row>
    <row r="16" spans="2:21" ht="38.25">
      <c r="B16" s="13" t="s">
        <v>52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4" t="s">
        <v>1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22" t="s">
        <v>1</v>
      </c>
      <c r="Q16" s="22" t="s">
        <v>1</v>
      </c>
      <c r="R16" s="22" t="s">
        <v>1</v>
      </c>
      <c r="S16" s="22" t="s">
        <v>1</v>
      </c>
      <c r="T16" s="22" t="s">
        <v>1</v>
      </c>
      <c r="U16" s="22" t="s">
        <v>34</v>
      </c>
    </row>
    <row r="17" spans="2:21" ht="38.25">
      <c r="B17" s="13" t="s">
        <v>53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22" t="s">
        <v>1</v>
      </c>
      <c r="Q17" s="22" t="s">
        <v>1</v>
      </c>
      <c r="R17" s="22" t="s">
        <v>1</v>
      </c>
      <c r="S17" s="22" t="s">
        <v>33</v>
      </c>
      <c r="T17" s="22" t="s">
        <v>33</v>
      </c>
      <c r="U17" s="22" t="s">
        <v>34</v>
      </c>
    </row>
    <row r="18" spans="2:21" ht="38.25">
      <c r="B18" s="13" t="s">
        <v>54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22" t="s">
        <v>1</v>
      </c>
      <c r="Q18" s="22" t="s">
        <v>1</v>
      </c>
      <c r="R18" s="22" t="s">
        <v>33</v>
      </c>
      <c r="S18" s="22" t="s">
        <v>33</v>
      </c>
      <c r="T18" s="22" t="s">
        <v>33</v>
      </c>
      <c r="U18" s="22" t="s">
        <v>34</v>
      </c>
    </row>
    <row r="19" spans="2:21" ht="38.25">
      <c r="B19" s="13" t="s">
        <v>55</v>
      </c>
      <c r="C19" s="14" t="s">
        <v>1</v>
      </c>
      <c r="D19" s="14" t="s">
        <v>13</v>
      </c>
      <c r="E19" s="14" t="s">
        <v>13</v>
      </c>
      <c r="F19" s="14" t="s">
        <v>13</v>
      </c>
      <c r="G19" s="14" t="s">
        <v>23</v>
      </c>
      <c r="H19" s="14" t="s">
        <v>13</v>
      </c>
      <c r="I19" s="14" t="s">
        <v>1</v>
      </c>
      <c r="J19" s="14" t="s">
        <v>33</v>
      </c>
      <c r="K19" s="14" t="s">
        <v>1</v>
      </c>
      <c r="L19" s="14" t="s">
        <v>33</v>
      </c>
      <c r="M19" s="14" t="s">
        <v>13</v>
      </c>
      <c r="N19" s="14" t="s">
        <v>33</v>
      </c>
      <c r="O19" s="14" t="s">
        <v>33</v>
      </c>
      <c r="P19" s="22" t="s">
        <v>33</v>
      </c>
      <c r="Q19" s="22" t="s">
        <v>33</v>
      </c>
      <c r="R19" s="22" t="s">
        <v>33</v>
      </c>
      <c r="S19" s="22" t="s">
        <v>33</v>
      </c>
      <c r="T19" s="22" t="s">
        <v>33</v>
      </c>
      <c r="U19" s="22" t="s">
        <v>34</v>
      </c>
    </row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2">
    <mergeCell ref="B2:M2"/>
    <mergeCell ref="C7:U7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6"/>
  <sheetViews>
    <sheetView showGridLines="0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8515625" style="0" customWidth="1"/>
    <col min="2" max="2" width="17.7109375" style="0" customWidth="1"/>
    <col min="3" max="14" width="17.140625" style="0" customWidth="1"/>
    <col min="15" max="15" width="18.57421875" style="0" customWidth="1"/>
    <col min="16" max="19" width="17.140625" style="20" customWidth="1"/>
    <col min="20" max="20" width="16.57421875" style="0" customWidth="1"/>
    <col min="21" max="21" width="4.8515625" style="0" customWidth="1"/>
    <col min="22" max="16384" width="0" style="0" hidden="1" customWidth="1"/>
  </cols>
  <sheetData>
    <row r="1" spans="3:19" ht="46.5" customHeight="1">
      <c r="C1" s="6"/>
      <c r="D1" s="4"/>
      <c r="E1" s="6"/>
      <c r="F1" s="4"/>
      <c r="G1" s="6"/>
      <c r="H1" s="4"/>
      <c r="I1" s="6"/>
      <c r="J1" s="4"/>
      <c r="K1" s="6"/>
      <c r="L1" s="4"/>
      <c r="M1" s="6"/>
      <c r="N1" s="6"/>
      <c r="O1" s="6"/>
      <c r="P1" s="18"/>
      <c r="Q1" s="18"/>
      <c r="R1" s="18"/>
      <c r="S1" s="18"/>
    </row>
    <row r="2" spans="2:19" ht="21">
      <c r="B2" s="49" t="s">
        <v>82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"/>
      <c r="O2" s="16"/>
      <c r="P2" s="19"/>
      <c r="Q2" s="19"/>
      <c r="R2" s="19"/>
      <c r="S2" s="19"/>
    </row>
    <row r="3" spans="2:19" ht="12.75">
      <c r="B3" s="1" t="s">
        <v>101</v>
      </c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6"/>
      <c r="O3" s="6"/>
      <c r="P3" s="18"/>
      <c r="Q3" s="18"/>
      <c r="R3" s="18"/>
      <c r="S3" s="18"/>
    </row>
    <row r="4" spans="2:19" ht="12.75">
      <c r="B4" s="1" t="s">
        <v>36</v>
      </c>
      <c r="C4" s="6"/>
      <c r="D4" s="4"/>
      <c r="E4" s="6"/>
      <c r="F4" s="4"/>
      <c r="G4" s="6"/>
      <c r="H4" s="4"/>
      <c r="I4" s="6"/>
      <c r="J4" s="4"/>
      <c r="K4" s="6"/>
      <c r="L4" s="4"/>
      <c r="M4" s="6"/>
      <c r="N4" s="6"/>
      <c r="O4" s="6"/>
      <c r="P4" s="18"/>
      <c r="Q4" s="18"/>
      <c r="R4" s="18"/>
      <c r="S4" s="18"/>
    </row>
    <row r="5" spans="2:19" ht="12.75">
      <c r="B5" s="1" t="s">
        <v>37</v>
      </c>
      <c r="C5" s="6"/>
      <c r="D5" s="4"/>
      <c r="E5" s="6"/>
      <c r="F5" s="4"/>
      <c r="G5" s="6"/>
      <c r="H5" s="4"/>
      <c r="I5" s="6"/>
      <c r="J5" s="4"/>
      <c r="K5" s="6"/>
      <c r="L5" s="4"/>
      <c r="M5" s="6"/>
      <c r="N5" s="6"/>
      <c r="O5" s="6"/>
      <c r="P5" s="18"/>
      <c r="Q5" s="18"/>
      <c r="R5" s="18"/>
      <c r="S5" s="18"/>
    </row>
    <row r="6" ht="12.75"/>
    <row r="7" spans="3:20" ht="12.75">
      <c r="C7" s="51" t="s">
        <v>39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2:20" ht="12.75">
      <c r="B8" s="15" t="s">
        <v>44</v>
      </c>
      <c r="C8" s="11">
        <v>2002</v>
      </c>
      <c r="D8" s="11">
        <v>2003</v>
      </c>
      <c r="E8" s="11">
        <v>2004</v>
      </c>
      <c r="F8" s="11">
        <v>2005</v>
      </c>
      <c r="G8" s="11">
        <v>2006</v>
      </c>
      <c r="H8" s="11">
        <v>2007</v>
      </c>
      <c r="I8" s="11">
        <v>2008</v>
      </c>
      <c r="J8" s="11">
        <v>2009</v>
      </c>
      <c r="K8" s="11">
        <v>2010</v>
      </c>
      <c r="L8" s="11">
        <v>2011</v>
      </c>
      <c r="M8" s="11">
        <v>2012</v>
      </c>
      <c r="N8" s="11">
        <v>2013</v>
      </c>
      <c r="O8" s="17">
        <v>2014</v>
      </c>
      <c r="P8" s="23">
        <v>2015</v>
      </c>
      <c r="Q8" s="23">
        <v>2016</v>
      </c>
      <c r="R8" s="23">
        <v>2017</v>
      </c>
      <c r="S8" s="23">
        <v>2018</v>
      </c>
      <c r="T8" s="23">
        <v>2019</v>
      </c>
    </row>
    <row r="9" spans="2:20" ht="38.25">
      <c r="B9" s="13" t="s">
        <v>56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4" t="s">
        <v>1</v>
      </c>
      <c r="P9" s="22" t="s">
        <v>1</v>
      </c>
      <c r="Q9" s="22" t="s">
        <v>1</v>
      </c>
      <c r="R9" s="22" t="s">
        <v>1</v>
      </c>
      <c r="S9" s="22" t="s">
        <v>1</v>
      </c>
      <c r="T9" s="22" t="s">
        <v>1</v>
      </c>
    </row>
    <row r="10" spans="2:20" ht="38.25">
      <c r="B10" s="13" t="s">
        <v>57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22" t="s">
        <v>1</v>
      </c>
      <c r="Q10" s="22" t="s">
        <v>1</v>
      </c>
      <c r="R10" s="22" t="s">
        <v>1</v>
      </c>
      <c r="S10" s="22" t="s">
        <v>1</v>
      </c>
      <c r="T10" s="22" t="s">
        <v>1</v>
      </c>
    </row>
    <row r="11" spans="2:20" ht="38.25">
      <c r="B11" s="13" t="s">
        <v>58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22" t="s">
        <v>1</v>
      </c>
      <c r="Q11" s="22" t="s">
        <v>1</v>
      </c>
      <c r="R11" s="22" t="s">
        <v>1</v>
      </c>
      <c r="S11" s="22" t="s">
        <v>1</v>
      </c>
      <c r="T11" s="22" t="s">
        <v>1</v>
      </c>
    </row>
    <row r="12" spans="2:20" ht="38.25">
      <c r="B12" s="13" t="s">
        <v>59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</row>
    <row r="13" spans="2:20" ht="38.25">
      <c r="B13" s="13" t="s">
        <v>60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22" t="s">
        <v>1</v>
      </c>
      <c r="Q13" s="22" t="s">
        <v>1</v>
      </c>
      <c r="R13" s="14" t="s">
        <v>33</v>
      </c>
      <c r="S13" s="14" t="s">
        <v>33</v>
      </c>
      <c r="T13" s="14" t="s">
        <v>33</v>
      </c>
    </row>
    <row r="14" spans="2:20" ht="38.25">
      <c r="B14" s="13" t="s">
        <v>61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1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</row>
    <row r="15" spans="2:20" ht="38.25">
      <c r="B15" s="13" t="s">
        <v>62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22" t="s">
        <v>1</v>
      </c>
      <c r="Q15" s="22" t="s">
        <v>1</v>
      </c>
      <c r="R15" s="22" t="s">
        <v>1</v>
      </c>
      <c r="S15" s="22" t="s">
        <v>1</v>
      </c>
      <c r="T15" s="22" t="s">
        <v>1</v>
      </c>
    </row>
    <row r="16" spans="2:20" ht="58.5" customHeight="1">
      <c r="B16" s="13" t="s">
        <v>63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4" t="s">
        <v>1</v>
      </c>
      <c r="I16" s="14" t="s">
        <v>1</v>
      </c>
      <c r="J16" s="14" t="s">
        <v>1</v>
      </c>
      <c r="K16" s="14" t="s">
        <v>1</v>
      </c>
      <c r="L16" s="14" t="s">
        <v>13</v>
      </c>
      <c r="M16" s="14" t="s">
        <v>1</v>
      </c>
      <c r="N16" s="14" t="s">
        <v>13</v>
      </c>
      <c r="O16" s="14" t="s">
        <v>75</v>
      </c>
      <c r="P16" s="22" t="s">
        <v>1</v>
      </c>
      <c r="Q16" s="14" t="s">
        <v>13</v>
      </c>
      <c r="R16" s="22" t="s">
        <v>1</v>
      </c>
      <c r="S16" s="22" t="s">
        <v>1</v>
      </c>
      <c r="T16" s="22" t="s">
        <v>80</v>
      </c>
    </row>
    <row r="17" spans="2:20" ht="38.25">
      <c r="B17" s="13" t="s">
        <v>64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22" t="s">
        <v>1</v>
      </c>
      <c r="Q17" s="22" t="s">
        <v>1</v>
      </c>
      <c r="R17" s="22" t="s">
        <v>1</v>
      </c>
      <c r="S17" s="22" t="s">
        <v>1</v>
      </c>
      <c r="T17" s="22" t="s">
        <v>1</v>
      </c>
    </row>
    <row r="18" spans="2:20" ht="38.25">
      <c r="B18" s="13" t="s">
        <v>65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22" t="s">
        <v>1</v>
      </c>
      <c r="Q18" s="22" t="s">
        <v>1</v>
      </c>
      <c r="R18" s="22" t="s">
        <v>1</v>
      </c>
      <c r="S18" s="22" t="s">
        <v>1</v>
      </c>
      <c r="T18" s="22" t="s">
        <v>1</v>
      </c>
    </row>
    <row r="19" spans="2:20" ht="38.25">
      <c r="B19" s="13" t="s">
        <v>66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13</v>
      </c>
      <c r="N19" s="14" t="s">
        <v>13</v>
      </c>
      <c r="O19" s="14" t="s">
        <v>13</v>
      </c>
      <c r="P19" s="22" t="s">
        <v>1</v>
      </c>
      <c r="Q19" s="22" t="s">
        <v>78</v>
      </c>
      <c r="R19" s="22" t="s">
        <v>1</v>
      </c>
      <c r="S19" s="22" t="s">
        <v>1</v>
      </c>
      <c r="T19" s="22" t="s">
        <v>1</v>
      </c>
    </row>
    <row r="20" spans="2:20" ht="38.25">
      <c r="B20" s="13" t="s">
        <v>67</v>
      </c>
      <c r="C20" s="14" t="s">
        <v>1</v>
      </c>
      <c r="D20" s="14" t="s">
        <v>1</v>
      </c>
      <c r="E20" s="14" t="s">
        <v>1</v>
      </c>
      <c r="F20" s="14" t="s">
        <v>1</v>
      </c>
      <c r="G20" s="14" t="s">
        <v>1</v>
      </c>
      <c r="H20" s="14" t="s">
        <v>1</v>
      </c>
      <c r="I20" s="14" t="s">
        <v>1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22" t="s">
        <v>1</v>
      </c>
      <c r="Q20" s="22" t="s">
        <v>1</v>
      </c>
      <c r="R20" s="22" t="s">
        <v>1</v>
      </c>
      <c r="S20" s="22" t="s">
        <v>1</v>
      </c>
      <c r="T20" s="22" t="s">
        <v>1</v>
      </c>
    </row>
    <row r="21" spans="2:20" ht="38.25">
      <c r="B21" s="13" t="s">
        <v>68</v>
      </c>
      <c r="C21" s="14" t="s">
        <v>1</v>
      </c>
      <c r="D21" s="14" t="s">
        <v>1</v>
      </c>
      <c r="E21" s="14" t="s">
        <v>1</v>
      </c>
      <c r="F21" s="14" t="s">
        <v>1</v>
      </c>
      <c r="G21" s="14" t="s">
        <v>1</v>
      </c>
      <c r="H21" s="14" t="s">
        <v>1</v>
      </c>
      <c r="I21" s="14" t="s">
        <v>1</v>
      </c>
      <c r="J21" s="14" t="s">
        <v>1</v>
      </c>
      <c r="K21" s="14" t="s">
        <v>1</v>
      </c>
      <c r="L21" s="14" t="s">
        <v>1</v>
      </c>
      <c r="M21" s="14" t="s">
        <v>1</v>
      </c>
      <c r="N21" s="14" t="s">
        <v>1</v>
      </c>
      <c r="O21" s="14" t="s">
        <v>1</v>
      </c>
      <c r="P21" s="22" t="s">
        <v>7</v>
      </c>
      <c r="Q21" s="22" t="s">
        <v>1</v>
      </c>
      <c r="R21" s="22" t="s">
        <v>1</v>
      </c>
      <c r="S21" s="22" t="s">
        <v>1</v>
      </c>
      <c r="T21" s="22" t="s">
        <v>1</v>
      </c>
    </row>
    <row r="22" spans="2:20" ht="63.75">
      <c r="B22" s="13" t="s">
        <v>69</v>
      </c>
      <c r="C22" s="14" t="s">
        <v>1</v>
      </c>
      <c r="D22" s="14" t="s">
        <v>1</v>
      </c>
      <c r="E22" s="14" t="s">
        <v>1</v>
      </c>
      <c r="F22" s="14" t="s">
        <v>1</v>
      </c>
      <c r="G22" s="14" t="s">
        <v>1</v>
      </c>
      <c r="H22" s="14" t="s">
        <v>1</v>
      </c>
      <c r="I22" s="14" t="s">
        <v>1</v>
      </c>
      <c r="J22" s="14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4" t="s">
        <v>1</v>
      </c>
      <c r="P22" s="22" t="s">
        <v>77</v>
      </c>
      <c r="Q22" s="22" t="s">
        <v>1</v>
      </c>
      <c r="R22" s="22" t="s">
        <v>1</v>
      </c>
      <c r="S22" s="22" t="s">
        <v>1</v>
      </c>
      <c r="T22" s="22" t="s">
        <v>1</v>
      </c>
    </row>
    <row r="23" spans="2:20" ht="38.25">
      <c r="B23" s="13" t="s">
        <v>76</v>
      </c>
      <c r="C23" s="14" t="s">
        <v>1</v>
      </c>
      <c r="D23" s="14" t="s">
        <v>1</v>
      </c>
      <c r="E23" s="14" t="s">
        <v>1</v>
      </c>
      <c r="F23" s="14" t="s">
        <v>1</v>
      </c>
      <c r="G23" s="14" t="s">
        <v>1</v>
      </c>
      <c r="H23" s="14" t="s">
        <v>1</v>
      </c>
      <c r="I23" s="14" t="s">
        <v>1</v>
      </c>
      <c r="J23" s="14" t="s">
        <v>1</v>
      </c>
      <c r="K23" s="14" t="s">
        <v>1</v>
      </c>
      <c r="L23" s="14" t="s">
        <v>1</v>
      </c>
      <c r="M23" s="14" t="s">
        <v>1</v>
      </c>
      <c r="N23" s="14" t="s">
        <v>1</v>
      </c>
      <c r="O23" s="14" t="s">
        <v>1</v>
      </c>
      <c r="P23" s="22" t="s">
        <v>1</v>
      </c>
      <c r="Q23" s="22" t="s">
        <v>1</v>
      </c>
      <c r="R23" s="14" t="s">
        <v>33</v>
      </c>
      <c r="S23" s="14" t="s">
        <v>33</v>
      </c>
      <c r="T23" s="14" t="s">
        <v>33</v>
      </c>
    </row>
    <row r="24" spans="2:20" ht="38.25">
      <c r="B24" s="13" t="s">
        <v>70</v>
      </c>
      <c r="C24" s="14" t="s">
        <v>1</v>
      </c>
      <c r="D24" s="14" t="s">
        <v>1</v>
      </c>
      <c r="E24" s="14" t="s">
        <v>1</v>
      </c>
      <c r="F24" s="14" t="s">
        <v>1</v>
      </c>
      <c r="G24" s="14" t="s">
        <v>1</v>
      </c>
      <c r="H24" s="14" t="s">
        <v>1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22" t="s">
        <v>1</v>
      </c>
      <c r="Q24" s="22" t="s">
        <v>1</v>
      </c>
      <c r="R24" s="22" t="s">
        <v>1</v>
      </c>
      <c r="S24" s="14" t="s">
        <v>1</v>
      </c>
      <c r="T24" s="14" t="s">
        <v>1</v>
      </c>
    </row>
    <row r="25" spans="2:20" ht="38.25">
      <c r="B25" s="13" t="s">
        <v>71</v>
      </c>
      <c r="C25" s="14" t="s">
        <v>1</v>
      </c>
      <c r="D25" s="14" t="s">
        <v>1</v>
      </c>
      <c r="E25" s="14" t="s">
        <v>1</v>
      </c>
      <c r="F25" s="14" t="s">
        <v>1</v>
      </c>
      <c r="G25" s="14" t="s">
        <v>1</v>
      </c>
      <c r="H25" s="14" t="s">
        <v>1</v>
      </c>
      <c r="I25" s="14" t="s">
        <v>1</v>
      </c>
      <c r="J25" s="14" t="s">
        <v>1</v>
      </c>
      <c r="K25" s="14" t="s">
        <v>1</v>
      </c>
      <c r="L25" s="14" t="s">
        <v>1</v>
      </c>
      <c r="M25" s="14" t="s">
        <v>1</v>
      </c>
      <c r="N25" s="14" t="s">
        <v>1</v>
      </c>
      <c r="O25" s="14" t="s">
        <v>1</v>
      </c>
      <c r="P25" s="22" t="s">
        <v>1</v>
      </c>
      <c r="Q25" s="22" t="s">
        <v>1</v>
      </c>
      <c r="R25" s="22" t="s">
        <v>1</v>
      </c>
      <c r="S25" s="22" t="s">
        <v>1</v>
      </c>
      <c r="T25" s="22" t="s">
        <v>1</v>
      </c>
    </row>
    <row r="26" ht="12.75">
      <c r="T26" s="20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</sheetData>
  <sheetProtection/>
  <mergeCells count="2">
    <mergeCell ref="B2:M2"/>
    <mergeCell ref="C7:T7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2.8515625" style="0" customWidth="1"/>
    <col min="2" max="2" width="63.421875" style="0" customWidth="1"/>
    <col min="3" max="3" width="23.140625" style="0" customWidth="1"/>
    <col min="4" max="4" width="18.421875" style="0" customWidth="1"/>
    <col min="5" max="6" width="17.140625" style="0" customWidth="1"/>
    <col min="7" max="7" width="4.8515625" style="0" customWidth="1"/>
    <col min="8" max="21" width="0" style="0" hidden="1" customWidth="1"/>
    <col min="22" max="16384" width="9.140625" style="0" hidden="1" customWidth="1"/>
  </cols>
  <sheetData>
    <row r="1" spans="3:6" ht="46.5" customHeight="1">
      <c r="C1" s="6"/>
      <c r="D1" s="4"/>
      <c r="E1" s="6"/>
      <c r="F1" s="4"/>
    </row>
    <row r="2" spans="2:19" ht="21">
      <c r="B2" s="49" t="s">
        <v>82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4"/>
      <c r="O2" s="24"/>
      <c r="P2" s="19"/>
      <c r="Q2" s="19"/>
      <c r="R2" s="19"/>
      <c r="S2" s="19"/>
    </row>
    <row r="3" spans="2:6" ht="12.75">
      <c r="B3" s="1" t="s">
        <v>102</v>
      </c>
      <c r="C3" s="6"/>
      <c r="D3" s="4"/>
      <c r="E3" s="6"/>
      <c r="F3" s="4"/>
    </row>
    <row r="4" spans="2:6" ht="12.75">
      <c r="B4" s="1" t="s">
        <v>36</v>
      </c>
      <c r="C4" s="6"/>
      <c r="D4" s="4"/>
      <c r="E4" s="6"/>
      <c r="F4" s="4"/>
    </row>
    <row r="5" spans="2:6" ht="12.75">
      <c r="B5" s="1" t="s">
        <v>37</v>
      </c>
      <c r="C5" s="6"/>
      <c r="D5" s="4"/>
      <c r="E5" s="6"/>
      <c r="F5" s="4"/>
    </row>
    <row r="6" ht="12.75"/>
    <row r="7" spans="3:6" ht="12.75">
      <c r="C7" s="50" t="s">
        <v>39</v>
      </c>
      <c r="D7" s="50"/>
      <c r="E7" s="50"/>
      <c r="F7" s="50"/>
    </row>
    <row r="8" spans="2:6" ht="12.75">
      <c r="B8" s="15" t="s">
        <v>44</v>
      </c>
      <c r="C8" s="40">
        <v>2020</v>
      </c>
      <c r="D8" s="40"/>
      <c r="E8" s="40"/>
      <c r="F8" s="40"/>
    </row>
    <row r="9" spans="2:6" ht="25.5">
      <c r="B9" s="13" t="s">
        <v>83</v>
      </c>
      <c r="C9" s="14" t="s">
        <v>1</v>
      </c>
      <c r="D9" s="43"/>
      <c r="E9" s="14"/>
      <c r="F9" s="14"/>
    </row>
    <row r="10" spans="2:6" ht="16.5" customHeight="1">
      <c r="B10" s="13" t="s">
        <v>84</v>
      </c>
      <c r="C10" s="14" t="s">
        <v>85</v>
      </c>
      <c r="D10" s="43"/>
      <c r="E10" s="14"/>
      <c r="F10" s="14"/>
    </row>
    <row r="11" spans="2:6" ht="25.5">
      <c r="B11" s="13" t="s">
        <v>86</v>
      </c>
      <c r="C11" s="14" t="s">
        <v>1</v>
      </c>
      <c r="D11" s="43"/>
      <c r="E11" s="14"/>
      <c r="F11" s="14"/>
    </row>
    <row r="12" spans="2:6" ht="25.5">
      <c r="B12" s="13" t="s">
        <v>87</v>
      </c>
      <c r="C12" s="14" t="s">
        <v>1</v>
      </c>
      <c r="D12" s="43"/>
      <c r="E12" s="14"/>
      <c r="F12" s="14"/>
    </row>
    <row r="13" spans="2:6" ht="18" customHeight="1">
      <c r="B13" s="13" t="s">
        <v>88</v>
      </c>
      <c r="C13" s="14" t="s">
        <v>85</v>
      </c>
      <c r="D13" s="43"/>
      <c r="E13" s="14"/>
      <c r="F13" s="14"/>
    </row>
    <row r="14" spans="2:6" ht="25.5">
      <c r="B14" s="13" t="s">
        <v>89</v>
      </c>
      <c r="C14" s="14" t="s">
        <v>1</v>
      </c>
      <c r="D14" s="43"/>
      <c r="E14" s="14"/>
      <c r="F14" s="14"/>
    </row>
    <row r="15" spans="2:6" ht="17.25" customHeight="1">
      <c r="B15" s="13" t="s">
        <v>90</v>
      </c>
      <c r="C15" s="14" t="s">
        <v>7</v>
      </c>
      <c r="D15" s="43"/>
      <c r="E15" s="14"/>
      <c r="F15" s="14"/>
    </row>
    <row r="16" spans="2:6" ht="17.25" customHeight="1">
      <c r="B16" s="13" t="s">
        <v>91</v>
      </c>
      <c r="C16" s="14" t="s">
        <v>85</v>
      </c>
      <c r="D16" s="43"/>
      <c r="E16" s="14"/>
      <c r="F16" s="14"/>
    </row>
    <row r="17" spans="2:6" ht="17.25" customHeight="1">
      <c r="B17" s="13" t="s">
        <v>92</v>
      </c>
      <c r="C17" s="14" t="s">
        <v>13</v>
      </c>
      <c r="D17" s="43"/>
      <c r="E17" s="14"/>
      <c r="F17" s="14"/>
    </row>
    <row r="18" spans="2:6" ht="17.25" customHeight="1">
      <c r="B18" s="13" t="s">
        <v>93</v>
      </c>
      <c r="C18" s="14" t="s">
        <v>85</v>
      </c>
      <c r="D18" s="43"/>
      <c r="E18" s="14"/>
      <c r="F18" s="14"/>
    </row>
    <row r="19" spans="2:6" ht="25.5">
      <c r="B19" s="13" t="s">
        <v>94</v>
      </c>
      <c r="C19" s="14" t="s">
        <v>1</v>
      </c>
      <c r="D19" s="43"/>
      <c r="E19" s="14"/>
      <c r="F19" s="14"/>
    </row>
    <row r="20" spans="2:6" ht="19.5" customHeight="1">
      <c r="B20" s="13" t="s">
        <v>95</v>
      </c>
      <c r="C20" s="14" t="s">
        <v>33</v>
      </c>
      <c r="D20" s="43"/>
      <c r="E20" s="14"/>
      <c r="F20" s="14"/>
    </row>
    <row r="21" spans="2:6" ht="25.5">
      <c r="B21" s="13" t="s">
        <v>96</v>
      </c>
      <c r="C21" s="14" t="s">
        <v>1</v>
      </c>
      <c r="D21" s="43"/>
      <c r="E21" s="14"/>
      <c r="F21" s="14"/>
    </row>
    <row r="22" spans="2:6" ht="18" customHeight="1">
      <c r="B22" s="13" t="s">
        <v>100</v>
      </c>
      <c r="C22" s="14" t="s">
        <v>85</v>
      </c>
      <c r="D22" s="43"/>
      <c r="E22" s="14"/>
      <c r="F22" s="14"/>
    </row>
    <row r="23" spans="2:6" ht="25.5">
      <c r="B23" s="13" t="s">
        <v>97</v>
      </c>
      <c r="C23" s="14" t="s">
        <v>1</v>
      </c>
      <c r="D23" s="43"/>
      <c r="E23" s="14"/>
      <c r="F23" s="14"/>
    </row>
    <row r="24" spans="2:6" ht="25.5">
      <c r="B24" s="13" t="s">
        <v>98</v>
      </c>
      <c r="C24" s="14" t="s">
        <v>1</v>
      </c>
      <c r="D24" s="43"/>
      <c r="E24" s="14"/>
      <c r="F24" s="14"/>
    </row>
    <row r="25" spans="2:6" ht="25.5">
      <c r="B25" s="13" t="s">
        <v>99</v>
      </c>
      <c r="C25" s="14" t="s">
        <v>1</v>
      </c>
      <c r="D25" s="43"/>
      <c r="E25" s="14"/>
      <c r="F25" s="14"/>
    </row>
    <row r="26" ht="12.75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/>
  </sheetData>
  <sheetProtection/>
  <mergeCells count="2">
    <mergeCell ref="C7:F7"/>
    <mergeCell ref="B2:M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"/>
  <sheetViews>
    <sheetView showGridLines="0" zoomScalePageLayoutView="0" workbookViewId="0" topLeftCell="A1">
      <selection activeCell="B4" sqref="B4"/>
    </sheetView>
  </sheetViews>
  <sheetFormatPr defaultColWidth="0" defaultRowHeight="12.75" customHeight="1" zeroHeight="1"/>
  <cols>
    <col min="1" max="1" width="1.8515625" style="0" customWidth="1"/>
    <col min="2" max="2" width="12.7109375" style="0" customWidth="1"/>
    <col min="3" max="19" width="17.140625" style="0" customWidth="1"/>
    <col min="20" max="21" width="15.421875" style="0" customWidth="1"/>
    <col min="22" max="22" width="5.8515625" style="0" customWidth="1"/>
    <col min="23" max="16384" width="16.00390625" style="0" hidden="1" customWidth="1"/>
  </cols>
  <sheetData>
    <row r="1" spans="3:19" ht="46.5" customHeight="1">
      <c r="C1" s="6"/>
      <c r="D1" s="4"/>
      <c r="E1" s="6"/>
      <c r="F1" s="4"/>
      <c r="G1" s="6"/>
      <c r="H1" s="4"/>
      <c r="I1" s="6"/>
      <c r="J1" s="4"/>
      <c r="K1" s="6"/>
      <c r="L1" s="4"/>
      <c r="M1" s="6"/>
      <c r="N1" s="6"/>
      <c r="O1" s="6"/>
      <c r="P1" s="6"/>
      <c r="Q1" s="6"/>
      <c r="R1" s="6"/>
      <c r="S1" s="6"/>
    </row>
    <row r="2" spans="2:19" ht="21">
      <c r="B2" s="49" t="s">
        <v>74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"/>
      <c r="O2" s="16"/>
      <c r="P2" s="24"/>
      <c r="Q2" s="24"/>
      <c r="R2" s="24"/>
      <c r="S2" s="10"/>
    </row>
    <row r="3" spans="2:19" ht="12.75">
      <c r="B3" s="1" t="s">
        <v>101</v>
      </c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6"/>
      <c r="O3" s="6"/>
      <c r="P3" s="6"/>
      <c r="Q3" s="6"/>
      <c r="R3" s="6"/>
      <c r="S3" s="6"/>
    </row>
    <row r="4" spans="2:19" ht="12.75">
      <c r="B4" s="1" t="s">
        <v>36</v>
      </c>
      <c r="C4" s="6"/>
      <c r="D4" s="4"/>
      <c r="E4" s="6"/>
      <c r="F4" s="4"/>
      <c r="G4" s="6"/>
      <c r="H4" s="4"/>
      <c r="I4" s="6"/>
      <c r="J4" s="4"/>
      <c r="K4" s="6"/>
      <c r="L4" s="4"/>
      <c r="M4" s="6"/>
      <c r="N4" s="6"/>
      <c r="O4" s="6"/>
      <c r="P4" s="6"/>
      <c r="Q4" s="6"/>
      <c r="R4" s="6"/>
      <c r="S4" s="6"/>
    </row>
    <row r="5" spans="2:19" ht="12.75">
      <c r="B5" s="1" t="s">
        <v>37</v>
      </c>
      <c r="C5" s="6"/>
      <c r="D5" s="4"/>
      <c r="E5" s="6"/>
      <c r="F5" s="4"/>
      <c r="G5" s="6"/>
      <c r="H5" s="4"/>
      <c r="I5" s="6"/>
      <c r="J5" s="4"/>
      <c r="K5" s="6"/>
      <c r="L5" s="4"/>
      <c r="M5" s="6"/>
      <c r="N5" s="6"/>
      <c r="O5" s="6"/>
      <c r="P5" s="6"/>
      <c r="Q5" s="6"/>
      <c r="R5" s="6"/>
      <c r="S5" s="6"/>
    </row>
    <row r="6" ht="12.75"/>
    <row r="7" spans="3:21" ht="12.75">
      <c r="C7" s="50" t="s">
        <v>39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2:21" ht="12.75">
      <c r="B8" s="15" t="s">
        <v>44</v>
      </c>
      <c r="C8" s="11">
        <v>2002</v>
      </c>
      <c r="D8" s="11">
        <v>2003</v>
      </c>
      <c r="E8" s="11">
        <v>2004</v>
      </c>
      <c r="F8" s="11">
        <v>2005</v>
      </c>
      <c r="G8" s="11">
        <v>2006</v>
      </c>
      <c r="H8" s="11">
        <v>2007</v>
      </c>
      <c r="I8" s="11">
        <v>2008</v>
      </c>
      <c r="J8" s="11">
        <v>2009</v>
      </c>
      <c r="K8" s="11">
        <v>2010</v>
      </c>
      <c r="L8" s="11">
        <v>2011</v>
      </c>
      <c r="M8" s="11">
        <v>2012</v>
      </c>
      <c r="N8" s="11">
        <v>2013</v>
      </c>
      <c r="O8" s="17">
        <v>2014</v>
      </c>
      <c r="P8" s="23">
        <v>2015</v>
      </c>
      <c r="Q8" s="23">
        <v>2016</v>
      </c>
      <c r="R8" s="23">
        <v>2017</v>
      </c>
      <c r="S8" s="23">
        <v>2018</v>
      </c>
      <c r="T8" s="23">
        <v>2019</v>
      </c>
      <c r="U8" s="23">
        <v>2020</v>
      </c>
    </row>
    <row r="9" spans="2:21" ht="43.5" customHeight="1">
      <c r="B9" s="13" t="s">
        <v>72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4" t="s">
        <v>1</v>
      </c>
      <c r="P9" s="22" t="s">
        <v>1</v>
      </c>
      <c r="Q9" s="22" t="s">
        <v>1</v>
      </c>
      <c r="R9" s="14" t="s">
        <v>33</v>
      </c>
      <c r="S9" s="14" t="s">
        <v>33</v>
      </c>
      <c r="T9" s="14" t="s">
        <v>33</v>
      </c>
      <c r="U9" s="14" t="s">
        <v>34</v>
      </c>
    </row>
    <row r="10" spans="2:21" ht="51">
      <c r="B10" s="13" t="s">
        <v>73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22" t="s">
        <v>1</v>
      </c>
      <c r="Q10" s="22" t="s">
        <v>1</v>
      </c>
      <c r="R10" s="22" t="s">
        <v>1</v>
      </c>
      <c r="S10" s="22" t="s">
        <v>1</v>
      </c>
      <c r="T10" s="22" t="s">
        <v>1</v>
      </c>
      <c r="U10" s="14" t="s">
        <v>34</v>
      </c>
    </row>
    <row r="11" ht="12.75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sheetProtection/>
  <mergeCells count="2">
    <mergeCell ref="B2:M2"/>
    <mergeCell ref="C7:U7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2013-06-12T16:37:14Z</dcterms:created>
  <dcterms:modified xsi:type="dcterms:W3CDTF">2021-07-07T16:15:57Z</dcterms:modified>
  <cp:category/>
  <cp:version/>
  <cp:contentType/>
  <cp:contentStatus/>
</cp:coreProperties>
</file>